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1385" windowHeight="8535" tabRatio="597" activeTab="0"/>
  </bookViews>
  <sheets>
    <sheet name="ПРЕЙСКУРАНТ-17.12.19" sheetId="1" r:id="rId1"/>
  </sheets>
  <definedNames/>
  <calcPr fullCalcOnLoad="1"/>
</workbook>
</file>

<file path=xl/sharedStrings.xml><?xml version="1.0" encoding="utf-8"?>
<sst xmlns="http://schemas.openxmlformats.org/spreadsheetml/2006/main" count="266" uniqueCount="264">
  <si>
    <t>Діадінамотерапія (СМТ)</t>
  </si>
  <si>
    <t>Код послуги</t>
  </si>
  <si>
    <t xml:space="preserve">Масаж променево-зап'ястного суглоба (проксимального відділу кисті, ділянки променево-зап'ястного суглоба та передпліччя) </t>
  </si>
  <si>
    <t>Консультація лікаря-акушера-гінеколога без гінекологічного набора</t>
  </si>
  <si>
    <t xml:space="preserve">Масаж верхньої кінцівки </t>
  </si>
  <si>
    <t>Масаж плечового суглоба (верхньої третини плеча, ділянки плечового суглоба та надпліччя тієї ж сторони)</t>
  </si>
  <si>
    <t>Рентгенографія гомілковостопного суглоба у 2-х проекціях</t>
  </si>
  <si>
    <t>Ультразвукові дослідження судин:</t>
  </si>
  <si>
    <t>Аналіз крові на час згортання крові</t>
  </si>
  <si>
    <t>Аналіз крові тривалість кровотечі</t>
  </si>
  <si>
    <t>Аналіз крові на гематокрит</t>
  </si>
  <si>
    <t>Аналіз крові на малярію</t>
  </si>
  <si>
    <t>Аналіз крові на антитіла</t>
  </si>
  <si>
    <t>Аналіз крові на цукор</t>
  </si>
  <si>
    <t>Аналіз крові на коагулограму</t>
  </si>
  <si>
    <r>
      <t>Комплексно</t>
    </r>
    <r>
      <rPr>
        <sz val="10"/>
        <rFont val="Arial Cyr"/>
        <family val="0"/>
      </rPr>
      <t>: матка при вагітності+перенатальне обстеження стану плода;</t>
    </r>
  </si>
  <si>
    <t>I. Функціональна діагностика:</t>
  </si>
  <si>
    <t>1. Ендоскопічна діагностика:</t>
  </si>
  <si>
    <t>2. Рентгенологічна діагностика:</t>
  </si>
  <si>
    <t>III. Консультації та обстеження</t>
  </si>
  <si>
    <t>1. Офтальмологічне  відділення:</t>
  </si>
  <si>
    <t>2. Хірургічне  відділення:</t>
  </si>
  <si>
    <t>Консультативний прийом лікаря-акушера-гінеколога з оглядом на кріслі</t>
  </si>
  <si>
    <t>Консультативний прийом лікаря-акушера-гінеколога без огляду на кріслі</t>
  </si>
  <si>
    <t>Кольпоскопія</t>
  </si>
  <si>
    <t>Рентгенографія цифрова грудинно-ключичного з'єднання ліворуч</t>
  </si>
  <si>
    <t>Рентгенографія цифрова грудинно-ключичного з'єднання праворуч</t>
  </si>
  <si>
    <t>Рентгенографія цифрова ребер ліворуч</t>
  </si>
  <si>
    <t>Рентгенографія цифрова ребер праворуч</t>
  </si>
  <si>
    <t>Рентгенографія цифрова кісток носу бокова проекція</t>
  </si>
  <si>
    <t>Оглядова цифрова рентгенографія кісток тазу</t>
  </si>
  <si>
    <t>Рентгенографія цифрова верхньої кінцівки плечової кістки (пряма проекція)</t>
  </si>
  <si>
    <t>Рентгенографія цифрова верхньої кінцівки передпліччя (пряма проекція)</t>
  </si>
  <si>
    <t>Рентгенографія цифрова стегна (пряма проекція)</t>
  </si>
  <si>
    <t>станом на 17.12.2019 р.</t>
  </si>
  <si>
    <t>Консультація лікаря-інфекціониста</t>
  </si>
  <si>
    <t>Консультація лікаря-пульмонолога</t>
  </si>
  <si>
    <t>Консультація лікаря-ендокринолога</t>
  </si>
  <si>
    <t xml:space="preserve"> Молочні залози (з двох сторін);</t>
  </si>
  <si>
    <t>Флюорографія</t>
  </si>
  <si>
    <t>Езофагогастродуоденоскопія (ФЕГД)</t>
  </si>
  <si>
    <t>№ з/п</t>
  </si>
  <si>
    <t>Ціна без ПДВ, грн.</t>
  </si>
  <si>
    <t>Ціна з ПДВ, грн.</t>
  </si>
  <si>
    <t>Біопсія шийки матки без знеболювання</t>
  </si>
  <si>
    <t>Хірургічне лікування шийки матки без знеболювання</t>
  </si>
  <si>
    <t>Поліпектомія без знеболювання</t>
  </si>
  <si>
    <t>Діагностичне вишкрібання без знеболювання</t>
  </si>
  <si>
    <t>Вакуум регуляція менструального циклу без знеболювання</t>
  </si>
  <si>
    <t>Параартикулярна блокада (без вартості медикаментів)</t>
  </si>
  <si>
    <t>Накладання гіпсової шини на гомілко-ступневий суглоб (без вартості медикаментів)</t>
  </si>
  <si>
    <t>Накладання гіпсової шини на колінний суглоб (без вартості медикаментів)</t>
  </si>
  <si>
    <t>Виведення перелому променевої кістки в типовому місці в фізіологічне положення (без вартості медикаментів)</t>
  </si>
  <si>
    <t>Накладання гіпсової шини на ліктьовий суглоб (без вартості медикаментів)</t>
  </si>
  <si>
    <t>Накладання гіпсових пов'язок на променевий суглоб (без вартості медикаментів)</t>
  </si>
  <si>
    <t>Блокада місця перелому (без вартості медикаментів)</t>
  </si>
  <si>
    <t>Накладання гіпсових пов'язок при переломах зі зміщенням (без вартості медикаментів)</t>
  </si>
  <si>
    <t>Накладання гіпсових пов'язок при переломах кисті або ступні (без вартості медикаментів)</t>
  </si>
  <si>
    <t>Вправлення вивиху в плечовому суглобі (без вартості медикаментів)</t>
  </si>
  <si>
    <t>Безконтактна тонометрія</t>
  </si>
  <si>
    <t>7. Фізіотерапевтичні послуги:</t>
  </si>
  <si>
    <t>8. Консультативні послуги:</t>
  </si>
  <si>
    <t>6. Відділення профілактики:</t>
  </si>
  <si>
    <t xml:space="preserve">По окремих органах: </t>
  </si>
  <si>
    <t>печінка+жовчний міхур+жовчні протоки</t>
  </si>
  <si>
    <t xml:space="preserve">Ультразвукові дослідження поверхневих структур, м'яких тканин: </t>
  </si>
  <si>
    <t>Щитоподібна залоза</t>
  </si>
  <si>
    <t>Оперативне втручання</t>
  </si>
  <si>
    <t>ПРЕЙСКУРАНТ</t>
  </si>
  <si>
    <t>Введення ВМС/видалення ВМС</t>
  </si>
  <si>
    <t>Консультація лікаря-ортопеда-травматолога</t>
  </si>
  <si>
    <t>3. Отоларінгологічне відділення:</t>
  </si>
  <si>
    <t>5. Травматологічне відділення:</t>
  </si>
  <si>
    <t>Масаж шийно-грудного відділу хребта (ділянки задньої поверхні шиї та ділянки спини до I поперекового хребця, від лівої до правої задньої аксилярної лінії)</t>
  </si>
  <si>
    <t>Масаж нижної кінцівки</t>
  </si>
  <si>
    <t>Рентгенографія грудинно-ключичного з'єднання праворуч</t>
  </si>
  <si>
    <t>Аналіз сечі за Нечипоренком</t>
  </si>
  <si>
    <t>Консультація лікаря-уролога</t>
  </si>
  <si>
    <t>Огляд з консультацією лікаря-уролога</t>
  </si>
  <si>
    <t>Массаж простати апаратний</t>
  </si>
  <si>
    <t xml:space="preserve">Заміна катетера Фолея </t>
  </si>
  <si>
    <t xml:space="preserve">Заміна катетера Фолея на дому </t>
  </si>
  <si>
    <t>Інстиляції сечового міхура</t>
  </si>
  <si>
    <t>Циркумцизія</t>
  </si>
  <si>
    <t>Операція Вінкельмана (водянка яєчка)</t>
  </si>
  <si>
    <t>Видалення атером, липом на мошонці</t>
  </si>
  <si>
    <t>Коагуляція кондилом, папилом статевого члена</t>
  </si>
  <si>
    <t>Рентгенографія ключиці з однієї сторони (пряма)</t>
  </si>
  <si>
    <t>Рентгенографія ключиці з обох сторін</t>
  </si>
  <si>
    <t>Рентгенографія грудинно-ключичного з'єднання ліворуч</t>
  </si>
  <si>
    <t xml:space="preserve">Скіаскопія або циклоплегія </t>
  </si>
  <si>
    <t xml:space="preserve">Периметрія </t>
  </si>
  <si>
    <t>Дослідження кольоровідчуття</t>
  </si>
  <si>
    <t>Продування слухової труби по Політцеру</t>
  </si>
  <si>
    <t>II. Лабораторні дослідження:</t>
  </si>
  <si>
    <t>1. Гематологічні дослідження:</t>
  </si>
  <si>
    <t>2. Клінічні дослідження:</t>
  </si>
  <si>
    <t xml:space="preserve">Цитологічне дослідження матеріалу </t>
  </si>
  <si>
    <t>3. Дослідження калу:</t>
  </si>
  <si>
    <t>4. Біохімічні дослідження:</t>
  </si>
  <si>
    <t>Рентгенографія цифрова шийного відділу хребта у 2-х проекціях</t>
  </si>
  <si>
    <t>Операція- абцес різної отіології-1</t>
  </si>
  <si>
    <t>Операції на шкірі та під шкірою (видалення атером,липом, кератом, папілом)-1</t>
  </si>
  <si>
    <t>Операції на шкірі та під шкірою (видалення папілом)-1</t>
  </si>
  <si>
    <t>Коагуляція кондилом, папилом статевого члена-1</t>
  </si>
  <si>
    <t>Видалення атером, липом на мошонці-1</t>
  </si>
  <si>
    <t xml:space="preserve">Заміна катетера Фолея-1 </t>
  </si>
  <si>
    <t xml:space="preserve">Заміна катетера Фолея на дому-1 </t>
  </si>
  <si>
    <t>Видалення мозолі-1</t>
  </si>
  <si>
    <t>Видалення чужерідних тіл-1</t>
  </si>
  <si>
    <t>Видалення врісшого нігтя-1</t>
  </si>
  <si>
    <t>Мигдалини (з двох сторін)</t>
  </si>
  <si>
    <t>Видалення кули</t>
  </si>
  <si>
    <t>Визначення яєць гельмінтів у калі</t>
  </si>
  <si>
    <t>Дослідження зіскрібка на гостриці</t>
  </si>
  <si>
    <t>1.</t>
  </si>
  <si>
    <t>Масаж вздовж хребта (задньої поверхні шиї, спини та попереково-крижової ділянки, від лівої до правої задньої аксилярної лінії)</t>
  </si>
  <si>
    <r>
      <t>Комплексно</t>
    </r>
    <r>
      <rPr>
        <sz val="10"/>
        <rFont val="Arial Cyr"/>
        <family val="0"/>
      </rPr>
      <t>: матка+яєчники</t>
    </r>
  </si>
  <si>
    <t>Перев'язка</t>
  </si>
  <si>
    <t>Гайморопункція з двух сторін</t>
  </si>
  <si>
    <t>Вимивання сірчаних пробок теплою водою</t>
  </si>
  <si>
    <t>нирки+надниркові залози+сечовий міхурз визначенням залишкової сечі</t>
  </si>
  <si>
    <t>Масаж ділянки грудної клітини ділянки передньої поверхні грудної клітини ділянки передньої поверхні грудної клітини від передніх кордонів надпліччя до реберних дуг та ділянок спини від VII шийного до поперекового хребця)</t>
  </si>
  <si>
    <t>Масаж спини (від VII шийного до I поперекового хребця та від лівої до правої середньої аксилярної лінії)</t>
  </si>
  <si>
    <t>Масаж попереково-крижової ділянки (від I поперекового хребця  до нижніх сідничних схилів)</t>
  </si>
  <si>
    <t>Сегментарний масаж попереково-крижової ділянки</t>
  </si>
  <si>
    <t>Масаж спини (від VII шийного хребця  до V поперекового хребця)</t>
  </si>
  <si>
    <t>Клінічний аналіз сечі</t>
  </si>
  <si>
    <t>Клінічний аналіз крові</t>
  </si>
  <si>
    <t>Консультація лікаря-терапевта</t>
  </si>
  <si>
    <t>Внутрісуглобові блокади</t>
  </si>
  <si>
    <t>Видалення тромбів гемороідальних вузлів</t>
  </si>
  <si>
    <t>Огляд з консультацією лікаря-хірурга, операція- абцес різної отіології з перев'язкою</t>
  </si>
  <si>
    <t>Операції на шкірі та під шкірою (видалення атером,липом, кератом, папілом) з перев'язкою</t>
  </si>
  <si>
    <t>Операція- абцес різної отіології з перев'язкою</t>
  </si>
  <si>
    <t>Дарсонвалізація (без вартості медикаментів)</t>
  </si>
  <si>
    <t>Галотерапія (спелеотерапія) (без вартості медикаментів)</t>
  </si>
  <si>
    <t>Інгаляції (без вартості медикаментів)</t>
  </si>
  <si>
    <t>Інфрачервоні промені (ІЧП-терапія) (без вартості медикаментів)</t>
  </si>
  <si>
    <t>ОДУФ-терапія (без вартості медикаментів)</t>
  </si>
  <si>
    <t>Рентгенографія кісток стопи ліворуч</t>
  </si>
  <si>
    <t>Рентгенографія кісток стопи з обох сторін</t>
  </si>
  <si>
    <t>Рентгенографія колінного суглоба у 2-х проекціях</t>
  </si>
  <si>
    <t>Рентгенографія ліктьового суглоба у 2-х проекціях</t>
  </si>
  <si>
    <t>Вимивання сірчаних пробок розчином натрія хлориду</t>
  </si>
  <si>
    <t>Визначення жовчних пігментів у сечі</t>
  </si>
  <si>
    <t>Консультація лікаря-невропатолога</t>
  </si>
  <si>
    <t>Консультація лікаря-кардіолога</t>
  </si>
  <si>
    <t>Консультація лікаря-отоларінголога</t>
  </si>
  <si>
    <t>Консультація лікаря-хірурга</t>
  </si>
  <si>
    <t>Консультація лікаря-офтальмолога</t>
  </si>
  <si>
    <t>Огляд лікаря-офтальмолога. Визначення гостроти зору з корекцією</t>
  </si>
  <si>
    <t>Рентгенографія черепа в двох проекціях</t>
  </si>
  <si>
    <t>Рентгенографія турецького сідла</t>
  </si>
  <si>
    <t>Біопсія шийки матки з знеболюванням</t>
  </si>
  <si>
    <t>Допплерометрія судин із спектральним аналізом у постійному режимі</t>
  </si>
  <si>
    <t>Хірургічне лікування шийки матки з знеболюванням</t>
  </si>
  <si>
    <t>Рентгенографія ребер ліворуч</t>
  </si>
  <si>
    <t>Рентгенографія ребер праворуч</t>
  </si>
  <si>
    <t>Оглядова рентгенографія кісток тазу</t>
  </si>
  <si>
    <t>Рентгенографія цифрова черепа в двох проекціях</t>
  </si>
  <si>
    <t>Рентгенографія цифрова турецького сідла</t>
  </si>
  <si>
    <t>Рентгенографія цифрова ключиці з однієї сторони (пряма)</t>
  </si>
  <si>
    <t>Рентгенографія цифрова ключиці з обох сторін</t>
  </si>
  <si>
    <t>Ультразвукові дослідження органів грудної клітини:</t>
  </si>
  <si>
    <t>Рентгенографія кісток кисті (пряма проекція)</t>
  </si>
  <si>
    <t>Рентгенографія пястних кісток кисті (2 проекції)</t>
  </si>
  <si>
    <t>Рентгенографія кісток стопи праворуч</t>
  </si>
  <si>
    <t>Гальванізація</t>
  </si>
  <si>
    <t>Магнітотерапія</t>
  </si>
  <si>
    <t>УВЧ-терапія</t>
  </si>
  <si>
    <t>СВЧ-терапія</t>
  </si>
  <si>
    <t>Рентгенографія верхньої кінцівки плечової кістки (пряма проекція)</t>
  </si>
  <si>
    <t>Рентгенографія верхньої кінцівки передпліччя (пряма проекція)</t>
  </si>
  <si>
    <t>Рентгенографія стегна (пряма проекція)</t>
  </si>
  <si>
    <t>Рентгенографія гомілки у 2-х проекціях</t>
  </si>
  <si>
    <t xml:space="preserve">    цін на платні медичні послуги, що надаються </t>
  </si>
  <si>
    <t>Комунальним некомерційним підприємством «Міська поліклініка № 6» Харківської міської ради</t>
  </si>
  <si>
    <t>Консультативний  прийом лікарем-офтальмологом (повторне звернення). Огляд на щілинній лампі; огляд очного дна; консультація лікаря; призначення лікування</t>
  </si>
  <si>
    <t xml:space="preserve">Масаж нижної кінцівки та попереку (ділянки ступні, гомілки, стегна, сідничної та попереково-крижової ділянки)   </t>
  </si>
  <si>
    <t xml:space="preserve">Масаж комірцевої зони </t>
  </si>
  <si>
    <t>Консультація лікаря-ревматолога</t>
  </si>
  <si>
    <t>Слинні залози та лімфатичні вузли</t>
  </si>
  <si>
    <t>Ехокардіографія з допплерівським аналізом</t>
  </si>
  <si>
    <t>Визначення групи крові і резус-фактора</t>
  </si>
  <si>
    <t>Рентгенографія цифрова гомілки у 2-х проекціях</t>
  </si>
  <si>
    <t>Рентгенографія цифрова кісток кисті (пряма проекція)</t>
  </si>
  <si>
    <t>Рентгенографія цифрова пястних кісток кисті (2 проекції)</t>
  </si>
  <si>
    <t>Рентгенографія цифрова фаланг пальців кисті (2 проекції)</t>
  </si>
  <si>
    <t>Рентгенографія цифрова кісток стопи праворуч</t>
  </si>
  <si>
    <t>Рентгенографія цифрова кісток стопи з обох сторін</t>
  </si>
  <si>
    <t>Рентгенографія цифрова колінного суглоба у 2-х проекціях</t>
  </si>
  <si>
    <t>Рентгенографія цифрова ліктьового суглоба у 2-х проекціях</t>
  </si>
  <si>
    <t>Рентгенографія цифрова плечового суглоба</t>
  </si>
  <si>
    <t>Рентгенографія цифрова променезап'ясткового суглоба у 2-х проекціях</t>
  </si>
  <si>
    <t>Рентгенографія цифрова кульшового суглоба у 2-х проекціях</t>
  </si>
  <si>
    <t>Рентгенографія цифрова гомілковостопного суглоба у 2-х проекціях</t>
  </si>
  <si>
    <t>Цифрові атипові укладки кісток передп'ястя (човноподібної) коса проекція</t>
  </si>
  <si>
    <t>3. Рентгенологічна цифрова діагностика:</t>
  </si>
  <si>
    <t>3.Ультразвукова діагностика</t>
  </si>
  <si>
    <r>
      <t xml:space="preserve">Трансабдомінальні дослідження сечостатевої системи  </t>
    </r>
    <r>
      <rPr>
        <b/>
        <u val="single"/>
        <sz val="10"/>
        <rFont val="Arial Cyr"/>
        <family val="0"/>
      </rPr>
      <t>для жінок</t>
    </r>
    <r>
      <rPr>
        <b/>
        <sz val="10"/>
        <rFont val="Arial Cyr"/>
        <family val="0"/>
      </rPr>
      <t xml:space="preserve">: </t>
    </r>
    <r>
      <rPr>
        <b/>
        <sz val="12"/>
        <rFont val="Times New Roman"/>
        <family val="1"/>
      </rPr>
      <t>Комплексно</t>
    </r>
    <r>
      <rPr>
        <sz val="12"/>
        <rFont val="Times New Roman"/>
        <family val="1"/>
      </rPr>
      <t>:нирки+надниркові залози+сечовий міхур з визначенням залишкової сечі+матка+яєчники</t>
    </r>
  </si>
  <si>
    <r>
      <t>По окремих органах:</t>
    </r>
    <r>
      <rPr>
        <sz val="12"/>
        <rFont val="Times New Roman"/>
        <family val="1"/>
      </rPr>
      <t xml:space="preserve">  </t>
    </r>
    <r>
      <rPr>
        <sz val="10"/>
        <rFont val="Arial Cyr"/>
        <family val="0"/>
      </rPr>
      <t>нирки+надниркові залози</t>
    </r>
  </si>
  <si>
    <r>
      <t>Ультразвукові дослідження з використанням внутрішньопорожнинних датчиків:</t>
    </r>
    <r>
      <rPr>
        <b/>
        <sz val="10"/>
        <rFont val="Arial Cyr"/>
        <family val="0"/>
      </rPr>
      <t xml:space="preserve"> </t>
    </r>
    <r>
      <rPr>
        <sz val="10"/>
        <rFont val="Arial Cyr"/>
        <family val="0"/>
      </rPr>
      <t>Інтравагінальні дослідження жіночих статевих органів</t>
    </r>
  </si>
  <si>
    <t>Видача копії медичної довідки витягу з історії хвороби</t>
  </si>
  <si>
    <r>
      <t xml:space="preserve">Трансабдомінальні дослідження сечостатевої системи </t>
    </r>
    <r>
      <rPr>
        <b/>
        <u val="single"/>
        <sz val="10"/>
        <rFont val="Arial Cyr"/>
        <family val="0"/>
      </rPr>
      <t>для чоловіків</t>
    </r>
    <r>
      <rPr>
        <b/>
        <sz val="10"/>
        <rFont val="Arial Cyr"/>
        <family val="0"/>
      </rPr>
      <t xml:space="preserve">: </t>
    </r>
    <r>
      <rPr>
        <b/>
        <sz val="12"/>
        <rFont val="Times New Roman"/>
        <family val="1"/>
      </rPr>
      <t xml:space="preserve">Комплексно: </t>
    </r>
    <r>
      <rPr>
        <sz val="12"/>
        <rFont val="Times New Roman"/>
        <family val="1"/>
      </rPr>
      <t>нирки+надниркові залози+сечовий міхур з визначенням залишкової сечі+передміхурова залоза</t>
    </r>
  </si>
  <si>
    <t>Визначення кетонових тіл у сечі</t>
  </si>
  <si>
    <t>Епідурально блокада (без вартості медикаментів)</t>
  </si>
  <si>
    <t>Операція-видалення металоконструкції (без вартості медикаментів)</t>
  </si>
  <si>
    <t>Найменування</t>
  </si>
  <si>
    <t>підшлункова залоза;</t>
  </si>
  <si>
    <t xml:space="preserve">Консультативний прийом лікарем-офтальмологом (первинне звернення). Визначення гостроти зору з корекцією;  огляд на щілинній лампі;
огляд очного дна; підбір окулярів; консультація лікаря; призначення лікування;
направлення на операцію при необхідності
</t>
  </si>
  <si>
    <t>Продування вух по Політцеру</t>
  </si>
  <si>
    <t>селезінка+судини портальної системи;</t>
  </si>
  <si>
    <t>Профілактичний огляд лікаря-акушера-гінеколога</t>
  </si>
  <si>
    <t>Оглядова цифрова рентгенографія органів грудної клітки (пряма)</t>
  </si>
  <si>
    <t>Оглядова цифрова рентгенографія органів грудної клітки (бокова)</t>
  </si>
  <si>
    <t>Поліпектомія з знеболюванням</t>
  </si>
  <si>
    <t>Діагностичне вишкрібання з знеболюванням</t>
  </si>
  <si>
    <t>Вакуум регуляція менструального циклу з знеболюванням</t>
  </si>
  <si>
    <t>Електрокардіографія (ЕКГ)</t>
  </si>
  <si>
    <t>Аналіз сечі по  Зимницькому</t>
  </si>
  <si>
    <t>Визначення глюкози в добовій кількості сечі</t>
  </si>
  <si>
    <t xml:space="preserve"> Визначення білка у сечі</t>
  </si>
  <si>
    <t>Консультація лікаря-гастроентеролога</t>
  </si>
  <si>
    <t>Катетерізація слухової труби з введенням інтратубарно ліків</t>
  </si>
  <si>
    <t>Заняття лікувальною фізкультурою по захворюваннях</t>
  </si>
  <si>
    <t xml:space="preserve">Масаж колінного суглоба (верхньої третини гомілки, ділянки колінного суглоба та нижньої третини стегна) </t>
  </si>
  <si>
    <t xml:space="preserve">Масаж гомілково-стопного суглоба (проксимального відділу ступні, ділянки та нижньої тертини гомілки) </t>
  </si>
  <si>
    <t>Масаж ступні та гомілки</t>
  </si>
  <si>
    <t>Масаж м'язів обличчя</t>
  </si>
  <si>
    <t>Масаж м'язів шиї</t>
  </si>
  <si>
    <t>Рентгенографія цифрова шийного відділу хребта у 3-х проекціях (з функціональним навантаженнями)</t>
  </si>
  <si>
    <t>Рентгенографія цифрова грудного відділу хребта у 2-х проекціях</t>
  </si>
  <si>
    <t>Рентгенографія цифрова попереково-крижового відділу хребта у 2-х проекціях</t>
  </si>
  <si>
    <t>Рентгенографія цифрова попереково-крижового відділу хребта у 3-х проекціях (з функціональним навантаженнями)</t>
  </si>
  <si>
    <t>Операції на шкірі та під шкірою (видалення папілом)</t>
  </si>
  <si>
    <t>4. Жіноча консультація:</t>
  </si>
  <si>
    <t>Консультація лікаря-акушера-гінеколога з гінекологічним набором</t>
  </si>
  <si>
    <t xml:space="preserve"> ПДВ, грн.</t>
  </si>
  <si>
    <r>
      <t xml:space="preserve">По окремих органах: </t>
    </r>
    <r>
      <rPr>
        <sz val="12"/>
        <rFont val="Times New Roman"/>
        <family val="1"/>
      </rPr>
      <t>нирки+надниркові залози+сечовий міхурз визначенням залишкової сечі</t>
    </r>
  </si>
  <si>
    <t>За зверненнями громадян без направлення лікарів та за договорами із суб'єктами господарювання, страховими організаціями, відповідно до Закону України «Основи законодавства України про охорону здоров'я», Закону України «Про державні фінансові гарантії медичного обслуговування населення» та постанови Кабінету Міністрів України від 18.12.2018 р. № 1117 «Деякі питання реалізації державних гарантій медичного обслуговування населення за програмою медичних гарантій для первинної медичної допомоги на 2019 рік», керуючись постановою Кабінету Міністрів України від 17 вересня 1996 р. № 1138 «Про затвердження переліку платних послуг, які надаються в державних і комунальних закладах охорони здоров’я та вищих медичних навчальних закладах» комунальне некомерційне підприємство «Міська поліклініка №6» Харківської міської ради впроваджує платні медичні послуги, які не входять до програми медичних гарантій.</t>
  </si>
  <si>
    <t>Реовазографія (РВГ)</t>
  </si>
  <si>
    <t xml:space="preserve">Біопсія  до езофагогастродуоденоскопії </t>
  </si>
  <si>
    <t>Парабульбарна ін’єкція</t>
  </si>
  <si>
    <t>Оглядова рентгенографія органів грудної клітки (пряма)</t>
  </si>
  <si>
    <t>Оглядова рентгенографія органів грудної клітки (бокова)</t>
  </si>
  <si>
    <t>Рентгенографія плечового суглоба</t>
  </si>
  <si>
    <t>Рентгенографія кульшового суглоба у 2-х проекціях</t>
  </si>
  <si>
    <t>Операція- абцес різної отіології</t>
  </si>
  <si>
    <t>Огляд з консультацією лікаря-хірурга</t>
  </si>
  <si>
    <t>Промивання порожнини носа методом "переміщення рідини" "кукушка"</t>
  </si>
  <si>
    <t>Гайморопункція</t>
  </si>
  <si>
    <t>Промивання лакун мигдаликів</t>
  </si>
  <si>
    <t>Огляд з консультацією лікаря-отоларінголога</t>
  </si>
  <si>
    <t>Масаж верхньої кінцівки, надпліччя та ділянки лопатки</t>
  </si>
  <si>
    <t xml:space="preserve">Масаж кисті та передпліччя </t>
  </si>
  <si>
    <r>
      <t>Трансабдомінальні УЗД органів гепатобіліарної системи</t>
    </r>
    <r>
      <rPr>
        <b/>
        <sz val="10"/>
        <rFont val="Arial Cyr"/>
        <family val="0"/>
      </rPr>
      <t xml:space="preserve">: </t>
    </r>
    <r>
      <rPr>
        <b/>
        <sz val="12"/>
        <rFont val="Times New Roman"/>
        <family val="1"/>
      </rPr>
      <t>Комплексно</t>
    </r>
    <r>
      <rPr>
        <b/>
        <sz val="10"/>
        <rFont val="Arial Cyr"/>
        <family val="0"/>
      </rPr>
      <t xml:space="preserve">: </t>
    </r>
    <r>
      <rPr>
        <sz val="10"/>
        <rFont val="Arial Cyr"/>
        <family val="0"/>
      </rPr>
      <t>печінка+жовчний міхур+жовчні протоки+підшлункова залоза+селезінка</t>
    </r>
  </si>
  <si>
    <t>5. Інші дослідження:</t>
  </si>
  <si>
    <t>Обстеження вій на Demodex</t>
  </si>
  <si>
    <t>Видалення мозолі</t>
  </si>
  <si>
    <t>Видалення чужерідних тіл</t>
  </si>
  <si>
    <t>Видалення врісшого нігтя</t>
  </si>
  <si>
    <t>Операції на шкірі та під шкірою (видалення атером,липом, кератом, папілом)</t>
  </si>
  <si>
    <t>Хірургічна обробка ран</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</si>
</sst>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0"/>
    <numFmt numFmtId="189" formatCode="0.000"/>
    <numFmt numFmtId="190" formatCode="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0.000000"/>
    <numFmt numFmtId="198" formatCode="0.0000000"/>
    <numFmt numFmtId="199" formatCode="0.00000000"/>
    <numFmt numFmtId="200" formatCode="[$-422]d\ mmmm\ yyyy&quot; р.&quot;"/>
  </numFmts>
  <fonts count="47">
    <font>
      <sz val="10"/>
      <name val="Arial Cyr"/>
      <family val="0"/>
    </font>
    <font>
      <sz val="8"/>
      <name val="Arial Cyr"/>
      <family val="0"/>
    </font>
    <font>
      <b/>
      <sz val="10"/>
      <name val="Arial Cyr"/>
      <family val="0"/>
    </font>
    <font>
      <b/>
      <sz val="12"/>
      <name val="Arial Cyr"/>
      <family val="0"/>
    </font>
    <font>
      <sz val="12"/>
      <name val="Times New Roman"/>
      <family val="1"/>
    </font>
    <font>
      <u val="single"/>
      <sz val="10"/>
      <color indexed="12"/>
      <name val="Arial Cyr"/>
      <family val="0"/>
    </font>
    <font>
      <u val="single"/>
      <sz val="10"/>
      <color indexed="36"/>
      <name val="Arial Cyr"/>
      <family val="0"/>
    </font>
    <font>
      <b/>
      <sz val="12"/>
      <name val="Times New Roman"/>
      <family val="1"/>
    </font>
    <font>
      <b/>
      <sz val="13"/>
      <name val="Times New Roman"/>
      <family val="1"/>
    </font>
    <font>
      <b/>
      <sz val="14"/>
      <name val="Times New Roman"/>
      <family val="1"/>
    </font>
    <font>
      <sz val="11"/>
      <name val="Times New Roman"/>
      <family val="1"/>
    </font>
    <font>
      <b/>
      <u val="single"/>
      <sz val="10"/>
      <name val="Arial Cyr"/>
      <family val="0"/>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xf>
    <xf numFmtId="0" fontId="10" fillId="0" borderId="10" xfId="0" applyFont="1" applyBorder="1" applyAlignment="1">
      <alignment horizontal="center" vertical="top" wrapText="1"/>
    </xf>
    <xf numFmtId="0" fontId="0" fillId="0" borderId="0" xfId="0" applyBorder="1" applyAlignment="1">
      <alignment/>
    </xf>
    <xf numFmtId="0" fontId="7" fillId="0" borderId="0" xfId="0" applyFont="1" applyBorder="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center" vertical="top" wrapText="1"/>
    </xf>
    <xf numFmtId="0" fontId="12" fillId="0" borderId="0" xfId="0" applyFont="1" applyAlignment="1">
      <alignment horizontal="center"/>
    </xf>
    <xf numFmtId="0" fontId="9" fillId="0" borderId="12" xfId="0" applyFont="1" applyFill="1" applyBorder="1" applyAlignment="1">
      <alignment horizontal="center"/>
    </xf>
    <xf numFmtId="0" fontId="10" fillId="0" borderId="13" xfId="0" applyFont="1" applyBorder="1" applyAlignment="1">
      <alignment horizontal="justify" wrapText="1"/>
    </xf>
    <xf numFmtId="0" fontId="12" fillId="0" borderId="13" xfId="0" applyFont="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left" vertical="center" wrapText="1"/>
    </xf>
    <xf numFmtId="2" fontId="4" fillId="0" borderId="0" xfId="0" applyNumberFormat="1" applyFont="1" applyBorder="1" applyAlignment="1">
      <alignment horizontal="center" vertical="top" wrapText="1"/>
    </xf>
    <xf numFmtId="2"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0" fillId="0" borderId="11" xfId="0"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33" borderId="0" xfId="0" applyFill="1" applyAlignment="1">
      <alignment/>
    </xf>
    <xf numFmtId="2"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13" xfId="0" applyFont="1" applyFill="1" applyBorder="1" applyAlignment="1">
      <alignment wrapText="1"/>
    </xf>
    <xf numFmtId="0" fontId="9" fillId="0" borderId="12" xfId="0" applyFont="1" applyFill="1" applyBorder="1" applyAlignment="1">
      <alignment horizontal="center" vertical="center" wrapText="1"/>
    </xf>
    <xf numFmtId="0" fontId="4" fillId="0" borderId="16" xfId="0" applyFont="1" applyFill="1" applyBorder="1" applyAlignment="1">
      <alignment wrapText="1"/>
    </xf>
    <xf numFmtId="2" fontId="4" fillId="0" borderId="17" xfId="0" applyNumberFormat="1" applyFont="1" applyFill="1" applyBorder="1" applyAlignment="1">
      <alignment horizontal="center" vertical="top" wrapText="1"/>
    </xf>
    <xf numFmtId="2" fontId="4" fillId="0" borderId="18" xfId="0" applyNumberFormat="1" applyFont="1" applyFill="1" applyBorder="1" applyAlignment="1">
      <alignment horizontal="center" vertical="top" wrapText="1"/>
    </xf>
    <xf numFmtId="0" fontId="4" fillId="0" borderId="0" xfId="0" applyFont="1" applyFill="1" applyBorder="1" applyAlignment="1">
      <alignment wrapText="1"/>
    </xf>
    <xf numFmtId="0" fontId="4" fillId="0" borderId="19" xfId="0" applyFont="1" applyFill="1" applyBorder="1" applyAlignment="1">
      <alignment vertical="center" wrapText="1"/>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10" fillId="0" borderId="19" xfId="0" applyFont="1" applyFill="1" applyBorder="1" applyAlignment="1">
      <alignment horizontal="center" vertical="top" wrapText="1"/>
    </xf>
    <xf numFmtId="0" fontId="12" fillId="0" borderId="18" xfId="0" applyFont="1" applyFill="1" applyBorder="1" applyAlignment="1">
      <alignment horizontal="center"/>
    </xf>
    <xf numFmtId="0" fontId="4" fillId="0" borderId="12" xfId="0" applyFont="1" applyFill="1" applyBorder="1" applyAlignment="1">
      <alignment horizontal="left" vertical="justify" wrapText="1"/>
    </xf>
    <xf numFmtId="0" fontId="4" fillId="0" borderId="11" xfId="0" applyFont="1" applyFill="1" applyBorder="1" applyAlignment="1">
      <alignment horizontal="center" vertical="top" wrapText="1"/>
    </xf>
    <xf numFmtId="0" fontId="10" fillId="0" borderId="11"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1" xfId="0" applyFont="1" applyFill="1" applyBorder="1" applyAlignment="1">
      <alignment horizontal="center" vertical="top" wrapText="1"/>
    </xf>
    <xf numFmtId="0" fontId="0" fillId="0" borderId="13" xfId="0"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center" vertical="top" wrapText="1"/>
    </xf>
    <xf numFmtId="0" fontId="3" fillId="0" borderId="18" xfId="0" applyFont="1" applyBorder="1" applyAlignment="1">
      <alignment horizontal="center"/>
    </xf>
    <xf numFmtId="0" fontId="4" fillId="0" borderId="10" xfId="0" applyFont="1" applyFill="1" applyBorder="1" applyAlignment="1">
      <alignment wrapText="1"/>
    </xf>
    <xf numFmtId="0" fontId="3" fillId="0" borderId="10" xfId="0" applyFont="1" applyFill="1" applyBorder="1" applyAlignment="1">
      <alignment horizontal="center"/>
    </xf>
    <xf numFmtId="0" fontId="10" fillId="0" borderId="0" xfId="0" applyFont="1" applyBorder="1" applyAlignment="1">
      <alignment horizontal="justify" wrapText="1"/>
    </xf>
    <xf numFmtId="0" fontId="7"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2:J265"/>
  <sheetViews>
    <sheetView tabSelected="1" zoomScalePageLayoutView="0" workbookViewId="0" topLeftCell="A1">
      <selection activeCell="D6" sqref="D6"/>
    </sheetView>
  </sheetViews>
  <sheetFormatPr defaultColWidth="9.00390625" defaultRowHeight="12.75"/>
  <cols>
    <col min="1" max="1" width="8.00390625" style="2" customWidth="1"/>
    <col min="2" max="2" width="4.375" style="0" customWidth="1"/>
    <col min="3" max="3" width="97.875" style="0" customWidth="1"/>
    <col min="4" max="4" width="12.375" style="0" customWidth="1"/>
    <col min="5" max="5" width="11.375" style="9" customWidth="1"/>
    <col min="6" max="6" width="0.2421875" style="0" hidden="1" customWidth="1"/>
    <col min="7" max="7" width="9.25390625" style="0" customWidth="1"/>
  </cols>
  <sheetData>
    <row r="2" spans="3:6" ht="15.75">
      <c r="C2" s="58" t="s">
        <v>68</v>
      </c>
      <c r="D2" s="58"/>
      <c r="E2" s="58"/>
      <c r="F2" s="58"/>
    </row>
    <row r="3" spans="3:6" ht="15" customHeight="1">
      <c r="C3" s="59" t="s">
        <v>176</v>
      </c>
      <c r="D3" s="59"/>
      <c r="E3" s="59"/>
      <c r="F3" s="59"/>
    </row>
    <row r="4" spans="3:6" ht="16.5" customHeight="1">
      <c r="C4" s="58" t="s">
        <v>177</v>
      </c>
      <c r="D4" s="58"/>
      <c r="E4" s="58"/>
      <c r="F4" s="58"/>
    </row>
    <row r="5" spans="3:6" ht="18" customHeight="1">
      <c r="C5" s="57" t="s">
        <v>34</v>
      </c>
      <c r="D5" s="57"/>
      <c r="E5" s="57"/>
      <c r="F5" s="57"/>
    </row>
    <row r="6" spans="3:6" ht="13.5" customHeight="1">
      <c r="C6" s="6"/>
      <c r="D6" s="6"/>
      <c r="E6" s="6"/>
      <c r="F6" s="6"/>
    </row>
    <row r="7" ht="13.5" customHeight="1"/>
    <row r="8" spans="2:6" ht="120.75" customHeight="1">
      <c r="B8" s="56" t="s">
        <v>240</v>
      </c>
      <c r="C8" s="56"/>
      <c r="D8" s="56"/>
      <c r="E8" s="56"/>
      <c r="F8" s="6"/>
    </row>
    <row r="9" spans="3:6" ht="17.25" customHeight="1">
      <c r="C9" s="6"/>
      <c r="D9" s="6"/>
      <c r="E9" s="6"/>
      <c r="F9" s="6"/>
    </row>
    <row r="10" spans="1:6" ht="15.75">
      <c r="A10" s="49"/>
      <c r="B10" s="11"/>
      <c r="C10" s="12"/>
      <c r="D10" s="12"/>
      <c r="E10" s="12"/>
      <c r="F10" s="6"/>
    </row>
    <row r="11" spans="1:6" ht="30" customHeight="1">
      <c r="A11" s="52" t="s">
        <v>1</v>
      </c>
      <c r="B11" s="8" t="s">
        <v>41</v>
      </c>
      <c r="C11" s="7" t="s">
        <v>208</v>
      </c>
      <c r="D11" s="4" t="s">
        <v>42</v>
      </c>
      <c r="E11" s="4" t="s">
        <v>43</v>
      </c>
      <c r="F11" s="4" t="s">
        <v>238</v>
      </c>
    </row>
    <row r="12" spans="1:6" ht="18.75" customHeight="1">
      <c r="A12" s="50"/>
      <c r="B12" s="22"/>
      <c r="C12" s="10" t="s">
        <v>16</v>
      </c>
      <c r="D12" s="41"/>
      <c r="E12" s="22"/>
      <c r="F12" s="8"/>
    </row>
    <row r="13" spans="1:6" ht="23.25" customHeight="1">
      <c r="A13" s="51">
        <v>2</v>
      </c>
      <c r="B13" s="44">
        <v>1</v>
      </c>
      <c r="C13" s="18" t="s">
        <v>219</v>
      </c>
      <c r="D13" s="16">
        <v>37</v>
      </c>
      <c r="E13" s="16"/>
      <c r="F13" s="16">
        <f>D13*0.2</f>
        <v>7.4</v>
      </c>
    </row>
    <row r="14" spans="1:6" ht="19.5" customHeight="1">
      <c r="A14" s="51">
        <v>3</v>
      </c>
      <c r="B14" s="44">
        <v>2</v>
      </c>
      <c r="C14" s="18" t="s">
        <v>241</v>
      </c>
      <c r="D14" s="16">
        <v>49</v>
      </c>
      <c r="E14" s="16"/>
      <c r="F14" s="16">
        <f>D14*0.2+0.01</f>
        <v>9.81</v>
      </c>
    </row>
    <row r="15" spans="1:6" ht="22.5" customHeight="1">
      <c r="A15" s="51"/>
      <c r="B15" s="22"/>
      <c r="C15" s="19" t="s">
        <v>17</v>
      </c>
      <c r="D15" s="41"/>
      <c r="E15" s="22"/>
      <c r="F15" s="22"/>
    </row>
    <row r="16" spans="1:6" ht="22.5" customHeight="1">
      <c r="A16" s="51">
        <v>4</v>
      </c>
      <c r="B16" s="44">
        <v>1</v>
      </c>
      <c r="C16" s="18" t="s">
        <v>40</v>
      </c>
      <c r="D16" s="16">
        <v>171</v>
      </c>
      <c r="E16" s="16"/>
      <c r="F16" s="16">
        <f>D16*0.2+0.01</f>
        <v>34.21</v>
      </c>
    </row>
    <row r="17" spans="1:6" ht="18.75" customHeight="1">
      <c r="A17" s="51">
        <v>5</v>
      </c>
      <c r="B17" s="44">
        <v>2</v>
      </c>
      <c r="C17" s="18" t="s">
        <v>242</v>
      </c>
      <c r="D17" s="16">
        <v>39</v>
      </c>
      <c r="E17" s="16"/>
      <c r="F17" s="16">
        <f>D17*0.2</f>
        <v>7.800000000000001</v>
      </c>
    </row>
    <row r="18" spans="1:6" ht="21" customHeight="1" thickBot="1">
      <c r="A18" s="51"/>
      <c r="B18" s="45"/>
      <c r="C18" s="29" t="s">
        <v>18</v>
      </c>
      <c r="D18" s="27"/>
      <c r="E18" s="27"/>
      <c r="F18" s="24"/>
    </row>
    <row r="19" spans="1:6" ht="20.25" customHeight="1" thickBot="1">
      <c r="A19" s="51">
        <v>6</v>
      </c>
      <c r="B19" s="45">
        <v>1</v>
      </c>
      <c r="C19" s="34" t="s">
        <v>244</v>
      </c>
      <c r="D19" s="26">
        <v>114</v>
      </c>
      <c r="E19" s="26"/>
      <c r="F19" s="23">
        <f>D19*0.2</f>
        <v>22.8</v>
      </c>
    </row>
    <row r="20" spans="1:6" ht="19.5" customHeight="1" thickBot="1">
      <c r="A20" s="51">
        <v>7</v>
      </c>
      <c r="B20" s="45">
        <v>2</v>
      </c>
      <c r="C20" s="30" t="s">
        <v>245</v>
      </c>
      <c r="D20" s="26">
        <v>114</v>
      </c>
      <c r="E20" s="26"/>
      <c r="F20" s="23">
        <f aca="true" t="shared" si="0" ref="F20:F43">D20*0.2</f>
        <v>22.8</v>
      </c>
    </row>
    <row r="21" spans="1:6" ht="19.5" customHeight="1" thickBot="1">
      <c r="A21" s="51">
        <v>8</v>
      </c>
      <c r="B21" s="45">
        <v>3</v>
      </c>
      <c r="C21" s="31" t="s">
        <v>152</v>
      </c>
      <c r="D21" s="16">
        <v>144</v>
      </c>
      <c r="E21" s="26"/>
      <c r="F21" s="23">
        <f t="shared" si="0"/>
        <v>28.8</v>
      </c>
    </row>
    <row r="22" spans="1:6" ht="19.5" customHeight="1" thickBot="1">
      <c r="A22" s="51">
        <v>9</v>
      </c>
      <c r="B22" s="45">
        <v>4</v>
      </c>
      <c r="C22" s="31" t="s">
        <v>153</v>
      </c>
      <c r="D22" s="16">
        <v>92</v>
      </c>
      <c r="E22" s="26"/>
      <c r="F22" s="23">
        <f t="shared" si="0"/>
        <v>18.400000000000002</v>
      </c>
    </row>
    <row r="23" spans="1:6" ht="19.5" customHeight="1" thickBot="1">
      <c r="A23" s="51">
        <v>10</v>
      </c>
      <c r="B23" s="45">
        <v>5</v>
      </c>
      <c r="C23" s="31" t="s">
        <v>87</v>
      </c>
      <c r="D23" s="16">
        <v>80</v>
      </c>
      <c r="E23" s="26"/>
      <c r="F23" s="23">
        <f t="shared" si="0"/>
        <v>16</v>
      </c>
    </row>
    <row r="24" spans="1:6" ht="19.5" customHeight="1" thickBot="1">
      <c r="A24" s="51">
        <v>11</v>
      </c>
      <c r="B24" s="45">
        <v>6</v>
      </c>
      <c r="C24" s="31" t="s">
        <v>88</v>
      </c>
      <c r="D24" s="16">
        <v>80</v>
      </c>
      <c r="E24" s="26"/>
      <c r="F24" s="23">
        <f t="shared" si="0"/>
        <v>16</v>
      </c>
    </row>
    <row r="25" spans="1:6" ht="19.5" customHeight="1" thickBot="1">
      <c r="A25" s="51">
        <v>12</v>
      </c>
      <c r="B25" s="45">
        <v>7</v>
      </c>
      <c r="C25" s="31" t="s">
        <v>89</v>
      </c>
      <c r="D25" s="16">
        <v>87</v>
      </c>
      <c r="E25" s="26"/>
      <c r="F25" s="23">
        <f t="shared" si="0"/>
        <v>17.400000000000002</v>
      </c>
    </row>
    <row r="26" spans="1:6" ht="19.5" customHeight="1" thickBot="1">
      <c r="A26" s="51">
        <v>13</v>
      </c>
      <c r="B26" s="45">
        <v>8</v>
      </c>
      <c r="C26" s="31" t="s">
        <v>75</v>
      </c>
      <c r="D26" s="16">
        <v>87</v>
      </c>
      <c r="E26" s="26"/>
      <c r="F26" s="23">
        <f t="shared" si="0"/>
        <v>17.400000000000002</v>
      </c>
    </row>
    <row r="27" spans="1:6" ht="19.5" customHeight="1" thickBot="1">
      <c r="A27" s="51">
        <v>14</v>
      </c>
      <c r="B27" s="45">
        <v>9</v>
      </c>
      <c r="C27" s="31" t="s">
        <v>157</v>
      </c>
      <c r="D27" s="16">
        <v>92</v>
      </c>
      <c r="E27" s="26"/>
      <c r="F27" s="23">
        <f t="shared" si="0"/>
        <v>18.400000000000002</v>
      </c>
    </row>
    <row r="28" spans="1:6" ht="19.5" customHeight="1" thickBot="1">
      <c r="A28" s="51">
        <v>15</v>
      </c>
      <c r="B28" s="45">
        <v>10</v>
      </c>
      <c r="C28" s="31" t="s">
        <v>158</v>
      </c>
      <c r="D28" s="16">
        <v>92</v>
      </c>
      <c r="E28" s="26"/>
      <c r="F28" s="23">
        <f t="shared" si="0"/>
        <v>18.400000000000002</v>
      </c>
    </row>
    <row r="29" spans="1:6" ht="17.25" customHeight="1" thickBot="1">
      <c r="A29" s="51">
        <v>16</v>
      </c>
      <c r="B29" s="45">
        <v>11</v>
      </c>
      <c r="C29" s="31" t="s">
        <v>159</v>
      </c>
      <c r="D29" s="16">
        <v>114</v>
      </c>
      <c r="E29" s="26"/>
      <c r="F29" s="23">
        <f t="shared" si="0"/>
        <v>22.8</v>
      </c>
    </row>
    <row r="30" spans="1:6" ht="16.5" customHeight="1" thickBot="1">
      <c r="A30" s="51">
        <v>17</v>
      </c>
      <c r="B30" s="45">
        <v>12</v>
      </c>
      <c r="C30" s="31" t="s">
        <v>172</v>
      </c>
      <c r="D30" s="16">
        <v>80</v>
      </c>
      <c r="E30" s="26"/>
      <c r="F30" s="23">
        <f t="shared" si="0"/>
        <v>16</v>
      </c>
    </row>
    <row r="31" spans="1:6" ht="18.75" customHeight="1" thickBot="1">
      <c r="A31" s="51">
        <v>18</v>
      </c>
      <c r="B31" s="45">
        <v>13</v>
      </c>
      <c r="C31" s="31" t="s">
        <v>173</v>
      </c>
      <c r="D31" s="16">
        <v>80</v>
      </c>
      <c r="E31" s="26"/>
      <c r="F31" s="23">
        <f t="shared" si="0"/>
        <v>16</v>
      </c>
    </row>
    <row r="32" spans="1:6" ht="16.5" thickBot="1">
      <c r="A32" s="51">
        <v>19</v>
      </c>
      <c r="B32" s="45">
        <v>14</v>
      </c>
      <c r="C32" s="31" t="s">
        <v>174</v>
      </c>
      <c r="D32" s="16">
        <v>114</v>
      </c>
      <c r="E32" s="26"/>
      <c r="F32" s="23">
        <f t="shared" si="0"/>
        <v>22.8</v>
      </c>
    </row>
    <row r="33" spans="1:6" ht="17.25" customHeight="1" thickBot="1">
      <c r="A33" s="51">
        <v>20</v>
      </c>
      <c r="B33" s="45">
        <v>15</v>
      </c>
      <c r="C33" s="31" t="s">
        <v>175</v>
      </c>
      <c r="D33" s="16">
        <v>128</v>
      </c>
      <c r="E33" s="26"/>
      <c r="F33" s="23">
        <f t="shared" si="0"/>
        <v>25.6</v>
      </c>
    </row>
    <row r="34" spans="1:6" ht="15.75" customHeight="1" thickBot="1">
      <c r="A34" s="51">
        <v>21</v>
      </c>
      <c r="B34" s="45">
        <v>16</v>
      </c>
      <c r="C34" s="31" t="s">
        <v>165</v>
      </c>
      <c r="D34" s="16">
        <v>92</v>
      </c>
      <c r="E34" s="26"/>
      <c r="F34" s="23">
        <f t="shared" si="0"/>
        <v>18.400000000000002</v>
      </c>
    </row>
    <row r="35" spans="1:6" ht="15.75" customHeight="1" thickBot="1">
      <c r="A35" s="51">
        <v>22</v>
      </c>
      <c r="B35" s="45">
        <v>17</v>
      </c>
      <c r="C35" s="31" t="s">
        <v>166</v>
      </c>
      <c r="D35" s="16">
        <v>93</v>
      </c>
      <c r="E35" s="26"/>
      <c r="F35" s="23">
        <f t="shared" si="0"/>
        <v>18.6</v>
      </c>
    </row>
    <row r="36" spans="1:6" ht="16.5" thickBot="1">
      <c r="A36" s="51">
        <v>23</v>
      </c>
      <c r="B36" s="45">
        <v>18</v>
      </c>
      <c r="C36" s="31" t="s">
        <v>167</v>
      </c>
      <c r="D36" s="16">
        <v>92</v>
      </c>
      <c r="E36" s="26"/>
      <c r="F36" s="23">
        <f t="shared" si="0"/>
        <v>18.400000000000002</v>
      </c>
    </row>
    <row r="37" spans="1:6" ht="16.5" thickBot="1">
      <c r="A37" s="51">
        <v>24</v>
      </c>
      <c r="B37" s="45">
        <v>19</v>
      </c>
      <c r="C37" s="31" t="s">
        <v>140</v>
      </c>
      <c r="D37" s="16">
        <v>92</v>
      </c>
      <c r="E37" s="26"/>
      <c r="F37" s="23">
        <f t="shared" si="0"/>
        <v>18.400000000000002</v>
      </c>
    </row>
    <row r="38" spans="1:6" ht="16.5" thickBot="1">
      <c r="A38" s="51">
        <v>25</v>
      </c>
      <c r="B38" s="45">
        <v>20</v>
      </c>
      <c r="C38" s="31" t="s">
        <v>141</v>
      </c>
      <c r="D38" s="16">
        <v>106</v>
      </c>
      <c r="E38" s="26"/>
      <c r="F38" s="23">
        <f t="shared" si="0"/>
        <v>21.200000000000003</v>
      </c>
    </row>
    <row r="39" spans="1:6" ht="16.5" thickBot="1">
      <c r="A39" s="51">
        <v>26</v>
      </c>
      <c r="B39" s="45">
        <v>21</v>
      </c>
      <c r="C39" s="31" t="s">
        <v>142</v>
      </c>
      <c r="D39" s="16">
        <v>100</v>
      </c>
      <c r="E39" s="26"/>
      <c r="F39" s="23">
        <f t="shared" si="0"/>
        <v>20</v>
      </c>
    </row>
    <row r="40" spans="1:6" ht="16.5" thickBot="1">
      <c r="A40" s="51">
        <v>27</v>
      </c>
      <c r="B40" s="45">
        <v>22</v>
      </c>
      <c r="C40" s="31" t="s">
        <v>143</v>
      </c>
      <c r="D40" s="16">
        <v>87</v>
      </c>
      <c r="E40" s="26"/>
      <c r="F40" s="23">
        <f t="shared" si="0"/>
        <v>17.400000000000002</v>
      </c>
    </row>
    <row r="41" spans="1:6" ht="16.5" thickBot="1">
      <c r="A41" s="51">
        <v>28</v>
      </c>
      <c r="B41" s="45">
        <v>23</v>
      </c>
      <c r="C41" s="31" t="s">
        <v>246</v>
      </c>
      <c r="D41" s="16">
        <v>80</v>
      </c>
      <c r="E41" s="26"/>
      <c r="F41" s="23">
        <f t="shared" si="0"/>
        <v>16</v>
      </c>
    </row>
    <row r="42" spans="1:6" ht="16.5" thickBot="1">
      <c r="A42" s="51">
        <v>29</v>
      </c>
      <c r="B42" s="45">
        <v>24</v>
      </c>
      <c r="C42" s="31" t="s">
        <v>247</v>
      </c>
      <c r="D42" s="16">
        <v>106</v>
      </c>
      <c r="E42" s="26"/>
      <c r="F42" s="23">
        <f t="shared" si="0"/>
        <v>21.200000000000003</v>
      </c>
    </row>
    <row r="43" spans="1:6" ht="15" customHeight="1">
      <c r="A43" s="51">
        <v>30</v>
      </c>
      <c r="B43" s="45">
        <v>25</v>
      </c>
      <c r="C43" s="32" t="s">
        <v>6</v>
      </c>
      <c r="D43" s="16">
        <v>93</v>
      </c>
      <c r="E43" s="26"/>
      <c r="F43" s="23">
        <f t="shared" si="0"/>
        <v>18.6</v>
      </c>
    </row>
    <row r="44" spans="1:6" ht="15.75">
      <c r="A44" s="51">
        <v>31</v>
      </c>
      <c r="B44" s="45">
        <v>26</v>
      </c>
      <c r="C44" s="18" t="s">
        <v>39</v>
      </c>
      <c r="D44" s="16">
        <v>17</v>
      </c>
      <c r="E44" s="16"/>
      <c r="F44" s="16">
        <f>D44*0.2</f>
        <v>3.4000000000000004</v>
      </c>
    </row>
    <row r="45" spans="1:6" ht="15.75">
      <c r="A45" s="51"/>
      <c r="B45" s="44"/>
      <c r="C45" s="19" t="s">
        <v>198</v>
      </c>
      <c r="D45" s="16"/>
      <c r="E45" s="16"/>
      <c r="F45" s="16"/>
    </row>
    <row r="46" spans="1:6" ht="16.5" customHeight="1" thickBot="1">
      <c r="A46" s="51">
        <v>32</v>
      </c>
      <c r="B46" s="44">
        <v>1</v>
      </c>
      <c r="C46" s="31" t="s">
        <v>214</v>
      </c>
      <c r="D46" s="16">
        <v>47</v>
      </c>
      <c r="E46" s="16"/>
      <c r="F46" s="16">
        <f>D46*0.2</f>
        <v>9.4</v>
      </c>
    </row>
    <row r="47" spans="1:6" ht="18" customHeight="1" thickBot="1">
      <c r="A47" s="51">
        <v>33</v>
      </c>
      <c r="B47" s="44">
        <v>2</v>
      </c>
      <c r="C47" s="31" t="s">
        <v>215</v>
      </c>
      <c r="D47" s="16">
        <v>47</v>
      </c>
      <c r="E47" s="16"/>
      <c r="F47" s="16">
        <f>D47*0.2</f>
        <v>9.4</v>
      </c>
    </row>
    <row r="48" spans="1:6" ht="16.5" thickBot="1">
      <c r="A48" s="51">
        <v>34</v>
      </c>
      <c r="B48" s="44">
        <v>3</v>
      </c>
      <c r="C48" s="31" t="s">
        <v>160</v>
      </c>
      <c r="D48" s="26">
        <v>61</v>
      </c>
      <c r="E48" s="26"/>
      <c r="F48" s="23">
        <f>D48*0.2-0.01</f>
        <v>12.190000000000001</v>
      </c>
    </row>
    <row r="49" spans="1:6" ht="16.5" thickBot="1">
      <c r="A49" s="51">
        <v>35</v>
      </c>
      <c r="B49" s="44">
        <v>4</v>
      </c>
      <c r="C49" s="31" t="s">
        <v>161</v>
      </c>
      <c r="D49" s="26">
        <v>54</v>
      </c>
      <c r="E49" s="26"/>
      <c r="F49" s="23">
        <f>D49*0.2+0.01</f>
        <v>10.81</v>
      </c>
    </row>
    <row r="50" spans="1:6" ht="16.5" thickBot="1">
      <c r="A50" s="51">
        <v>36</v>
      </c>
      <c r="B50" s="44">
        <v>5</v>
      </c>
      <c r="C50" s="31" t="s">
        <v>162</v>
      </c>
      <c r="D50" s="26">
        <v>40</v>
      </c>
      <c r="E50" s="26"/>
      <c r="F50" s="23">
        <f>D50*0.2</f>
        <v>8</v>
      </c>
    </row>
    <row r="51" spans="1:6" ht="15.75" customHeight="1">
      <c r="A51" s="51">
        <v>37</v>
      </c>
      <c r="B51" s="44">
        <v>6</v>
      </c>
      <c r="C51" s="32" t="s">
        <v>163</v>
      </c>
      <c r="D51" s="26">
        <v>40</v>
      </c>
      <c r="E51" s="26"/>
      <c r="F51" s="23">
        <f>D51*0.2</f>
        <v>8</v>
      </c>
    </row>
    <row r="52" spans="1:6" ht="15.75" customHeight="1">
      <c r="A52" s="51">
        <v>38</v>
      </c>
      <c r="B52" s="17">
        <v>7</v>
      </c>
      <c r="C52" s="54" t="s">
        <v>25</v>
      </c>
      <c r="D52" s="26">
        <v>54</v>
      </c>
      <c r="E52" s="26"/>
      <c r="F52" s="23">
        <f>D52*0.2+0.01</f>
        <v>10.81</v>
      </c>
    </row>
    <row r="53" spans="1:6" ht="16.5" thickBot="1">
      <c r="A53" s="53">
        <v>39</v>
      </c>
      <c r="B53" s="46">
        <v>8</v>
      </c>
      <c r="C53" s="31" t="s">
        <v>26</v>
      </c>
      <c r="D53" s="36">
        <v>54</v>
      </c>
      <c r="E53" s="36"/>
      <c r="F53" s="23">
        <f>D53*0.2+0.01</f>
        <v>10.81</v>
      </c>
    </row>
    <row r="54" spans="1:6" ht="16.5" thickBot="1">
      <c r="A54" s="51">
        <v>40</v>
      </c>
      <c r="B54" s="44">
        <v>9</v>
      </c>
      <c r="C54" s="31" t="s">
        <v>27</v>
      </c>
      <c r="D54" s="26">
        <v>41</v>
      </c>
      <c r="E54" s="26"/>
      <c r="F54" s="23">
        <f>D54*0.2</f>
        <v>8.200000000000001</v>
      </c>
    </row>
    <row r="55" spans="1:6" ht="16.5" thickBot="1">
      <c r="A55" s="51">
        <v>41</v>
      </c>
      <c r="B55" s="44">
        <v>10</v>
      </c>
      <c r="C55" s="31" t="s">
        <v>28</v>
      </c>
      <c r="D55" s="26">
        <v>41</v>
      </c>
      <c r="E55" s="26"/>
      <c r="F55" s="23">
        <f>D55*0.2</f>
        <v>8.200000000000001</v>
      </c>
    </row>
    <row r="56" spans="1:6" ht="16.5" thickBot="1">
      <c r="A56" s="51">
        <v>42</v>
      </c>
      <c r="B56" s="44">
        <v>11</v>
      </c>
      <c r="C56" s="31" t="s">
        <v>29</v>
      </c>
      <c r="D56" s="26">
        <v>41</v>
      </c>
      <c r="E56" s="26"/>
      <c r="F56" s="23">
        <f>D56*0.2</f>
        <v>8.200000000000001</v>
      </c>
    </row>
    <row r="57" spans="1:6" ht="16.5" thickBot="1">
      <c r="A57" s="51">
        <v>43</v>
      </c>
      <c r="B57" s="44">
        <v>12</v>
      </c>
      <c r="C57" s="31" t="s">
        <v>30</v>
      </c>
      <c r="D57" s="26">
        <v>54</v>
      </c>
      <c r="E57" s="26"/>
      <c r="F57" s="23">
        <f>D57*0.2+0.01</f>
        <v>10.81</v>
      </c>
    </row>
    <row r="58" spans="1:6" ht="16.5" thickBot="1">
      <c r="A58" s="51">
        <v>44</v>
      </c>
      <c r="B58" s="44">
        <v>13</v>
      </c>
      <c r="C58" s="31" t="s">
        <v>31</v>
      </c>
      <c r="D58" s="26">
        <v>41</v>
      </c>
      <c r="E58" s="26"/>
      <c r="F58" s="23">
        <f>D58*0.2</f>
        <v>8.200000000000001</v>
      </c>
    </row>
    <row r="59" spans="1:6" ht="16.5" thickBot="1">
      <c r="A59" s="51">
        <v>45</v>
      </c>
      <c r="B59" s="44">
        <v>14</v>
      </c>
      <c r="C59" s="31" t="s">
        <v>32</v>
      </c>
      <c r="D59" s="26">
        <v>41</v>
      </c>
      <c r="E59" s="26"/>
      <c r="F59" s="23">
        <f>D59*0.2</f>
        <v>8.200000000000001</v>
      </c>
    </row>
    <row r="60" spans="1:6" ht="18.75" customHeight="1" thickBot="1">
      <c r="A60" s="51">
        <v>46</v>
      </c>
      <c r="B60" s="47">
        <v>15</v>
      </c>
      <c r="C60" s="31" t="s">
        <v>33</v>
      </c>
      <c r="D60" s="26">
        <v>54</v>
      </c>
      <c r="E60" s="26"/>
      <c r="F60" s="23">
        <f>D60*0.2+0.01</f>
        <v>10.81</v>
      </c>
    </row>
    <row r="61" spans="1:6" ht="16.5" thickBot="1">
      <c r="A61" s="51">
        <v>47</v>
      </c>
      <c r="B61" s="47">
        <v>16</v>
      </c>
      <c r="C61" s="31" t="s">
        <v>185</v>
      </c>
      <c r="D61" s="26">
        <v>54</v>
      </c>
      <c r="E61" s="26"/>
      <c r="F61" s="23">
        <f>D61*0.2+0.01</f>
        <v>10.81</v>
      </c>
    </row>
    <row r="62" spans="1:6" ht="16.5" thickBot="1">
      <c r="A62" s="51">
        <v>48</v>
      </c>
      <c r="B62" s="44">
        <v>17</v>
      </c>
      <c r="C62" s="31" t="s">
        <v>186</v>
      </c>
      <c r="D62" s="26">
        <v>47</v>
      </c>
      <c r="E62" s="26"/>
      <c r="F62" s="23">
        <f>D62*0.2</f>
        <v>9.4</v>
      </c>
    </row>
    <row r="63" spans="1:6" ht="16.5" thickBot="1">
      <c r="A63" s="51">
        <v>49</v>
      </c>
      <c r="B63" s="44">
        <v>18</v>
      </c>
      <c r="C63" s="31" t="s">
        <v>187</v>
      </c>
      <c r="D63" s="26">
        <v>47</v>
      </c>
      <c r="E63" s="26"/>
      <c r="F63" s="23">
        <f>D63*0.2</f>
        <v>9.4</v>
      </c>
    </row>
    <row r="64" spans="1:6" ht="16.5" thickBot="1">
      <c r="A64" s="51">
        <v>50</v>
      </c>
      <c r="B64" s="44">
        <v>19</v>
      </c>
      <c r="C64" s="31" t="s">
        <v>188</v>
      </c>
      <c r="D64" s="26">
        <v>47</v>
      </c>
      <c r="E64" s="26"/>
      <c r="F64" s="23">
        <f>D64*0.2</f>
        <v>9.4</v>
      </c>
    </row>
    <row r="65" spans="1:6" ht="16.5" thickBot="1">
      <c r="A65" s="51">
        <v>51</v>
      </c>
      <c r="B65" s="44">
        <v>20</v>
      </c>
      <c r="C65" s="31" t="s">
        <v>189</v>
      </c>
      <c r="D65" s="26">
        <v>54</v>
      </c>
      <c r="E65" s="26"/>
      <c r="F65" s="23">
        <f>D65*0.2+0.01</f>
        <v>10.81</v>
      </c>
    </row>
    <row r="66" spans="1:6" ht="16.5" thickBot="1">
      <c r="A66" s="51">
        <v>52</v>
      </c>
      <c r="B66" s="44">
        <v>21</v>
      </c>
      <c r="C66" s="31" t="s">
        <v>140</v>
      </c>
      <c r="D66" s="26">
        <v>54</v>
      </c>
      <c r="E66" s="26"/>
      <c r="F66" s="23">
        <f>D66*0.2+0.01</f>
        <v>10.81</v>
      </c>
    </row>
    <row r="67" spans="1:6" ht="16.5" thickBot="1">
      <c r="A67" s="51">
        <v>53</v>
      </c>
      <c r="B67" s="44">
        <v>22</v>
      </c>
      <c r="C67" s="31" t="s">
        <v>190</v>
      </c>
      <c r="D67" s="26">
        <v>68</v>
      </c>
      <c r="E67" s="26"/>
      <c r="F67" s="23">
        <f>D67*0.2-0.01</f>
        <v>13.590000000000002</v>
      </c>
    </row>
    <row r="68" spans="1:6" ht="16.5" thickBot="1">
      <c r="A68" s="51">
        <v>54</v>
      </c>
      <c r="B68" s="44">
        <v>23</v>
      </c>
      <c r="C68" s="31" t="s">
        <v>191</v>
      </c>
      <c r="D68" s="26">
        <v>54</v>
      </c>
      <c r="E68" s="26"/>
      <c r="F68" s="23">
        <f>D68*0.2+0.01</f>
        <v>10.81</v>
      </c>
    </row>
    <row r="69" spans="1:6" ht="18" customHeight="1" thickBot="1">
      <c r="A69" s="51">
        <v>55</v>
      </c>
      <c r="B69" s="44">
        <v>24</v>
      </c>
      <c r="C69" s="31" t="s">
        <v>192</v>
      </c>
      <c r="D69" s="26">
        <v>41</v>
      </c>
      <c r="E69" s="26"/>
      <c r="F69" s="23">
        <f>D69*0.2</f>
        <v>8.200000000000001</v>
      </c>
    </row>
    <row r="70" spans="1:6" ht="16.5" thickBot="1">
      <c r="A70" s="51">
        <v>56</v>
      </c>
      <c r="B70" s="44">
        <v>25</v>
      </c>
      <c r="C70" s="31" t="s">
        <v>193</v>
      </c>
      <c r="D70" s="26">
        <v>41</v>
      </c>
      <c r="E70" s="26"/>
      <c r="F70" s="23">
        <f>D70*0.2</f>
        <v>8.200000000000001</v>
      </c>
    </row>
    <row r="71" spans="1:6" ht="16.5" thickBot="1">
      <c r="A71" s="51">
        <v>57</v>
      </c>
      <c r="B71" s="44">
        <v>26</v>
      </c>
      <c r="C71" s="31" t="s">
        <v>194</v>
      </c>
      <c r="D71" s="26">
        <v>41</v>
      </c>
      <c r="E71" s="26"/>
      <c r="F71" s="23">
        <f>D71*0.2</f>
        <v>8.200000000000001</v>
      </c>
    </row>
    <row r="72" spans="1:6" ht="18.75" customHeight="1" thickBot="1">
      <c r="A72" s="51">
        <v>58</v>
      </c>
      <c r="B72" s="44">
        <v>27</v>
      </c>
      <c r="C72" s="31" t="s">
        <v>195</v>
      </c>
      <c r="D72" s="26">
        <v>68</v>
      </c>
      <c r="E72" s="26"/>
      <c r="F72" s="23">
        <f>D72*0.2-0.01</f>
        <v>13.590000000000002</v>
      </c>
    </row>
    <row r="73" spans="1:6" ht="19.5" customHeight="1" thickBot="1">
      <c r="A73" s="51">
        <v>59</v>
      </c>
      <c r="B73" s="44">
        <v>28</v>
      </c>
      <c r="C73" s="31" t="s">
        <v>196</v>
      </c>
      <c r="D73" s="26">
        <v>54</v>
      </c>
      <c r="E73" s="26"/>
      <c r="F73" s="23">
        <f>D73*0.2+0.01</f>
        <v>10.81</v>
      </c>
    </row>
    <row r="74" spans="1:6" ht="15.75">
      <c r="A74" s="51">
        <v>60</v>
      </c>
      <c r="B74" s="48">
        <v>29</v>
      </c>
      <c r="C74" s="37" t="s">
        <v>197</v>
      </c>
      <c r="D74" s="26">
        <v>54</v>
      </c>
      <c r="E74" s="35"/>
      <c r="F74" s="23">
        <f>D74*0.2+0.01</f>
        <v>10.81</v>
      </c>
    </row>
    <row r="75" spans="1:6" ht="15.75">
      <c r="A75" s="51">
        <v>61</v>
      </c>
      <c r="B75" s="44">
        <v>30</v>
      </c>
      <c r="C75" s="38" t="s">
        <v>100</v>
      </c>
      <c r="D75" s="26">
        <v>41</v>
      </c>
      <c r="E75" s="26"/>
      <c r="F75" s="23">
        <f>D75*0.2</f>
        <v>8.200000000000001</v>
      </c>
    </row>
    <row r="76" spans="1:6" ht="31.5">
      <c r="A76" s="51">
        <v>62</v>
      </c>
      <c r="B76" s="44">
        <v>31</v>
      </c>
      <c r="C76" s="38" t="s">
        <v>231</v>
      </c>
      <c r="D76" s="26">
        <v>48</v>
      </c>
      <c r="E76" s="26"/>
      <c r="F76" s="23">
        <f>D76*0.2-0.01</f>
        <v>9.590000000000002</v>
      </c>
    </row>
    <row r="77" spans="1:6" ht="16.5" thickBot="1">
      <c r="A77" s="51">
        <v>63</v>
      </c>
      <c r="B77" s="46">
        <v>32</v>
      </c>
      <c r="C77" s="39" t="s">
        <v>232</v>
      </c>
      <c r="D77" s="26">
        <v>41</v>
      </c>
      <c r="E77" s="36"/>
      <c r="F77" s="23">
        <f>D77*0.2</f>
        <v>8.200000000000001</v>
      </c>
    </row>
    <row r="78" spans="1:6" ht="15.75">
      <c r="A78" s="51">
        <v>64</v>
      </c>
      <c r="B78" s="44">
        <v>33</v>
      </c>
      <c r="C78" s="40" t="s">
        <v>233</v>
      </c>
      <c r="D78" s="26">
        <v>61</v>
      </c>
      <c r="E78" s="26"/>
      <c r="F78" s="23">
        <f>D78*0.2</f>
        <v>12.200000000000001</v>
      </c>
    </row>
    <row r="79" spans="1:6" ht="32.25" thickBot="1">
      <c r="A79" s="51">
        <v>65</v>
      </c>
      <c r="B79" s="46">
        <v>34</v>
      </c>
      <c r="C79" s="39" t="s">
        <v>234</v>
      </c>
      <c r="D79" s="26">
        <v>69</v>
      </c>
      <c r="E79" s="36"/>
      <c r="F79" s="23">
        <f>D79*0.2</f>
        <v>13.8</v>
      </c>
    </row>
    <row r="80" spans="1:6" ht="15.75">
      <c r="A80" s="51"/>
      <c r="B80" s="44"/>
      <c r="C80" s="19" t="s">
        <v>199</v>
      </c>
      <c r="D80" s="17"/>
      <c r="E80" s="17"/>
      <c r="F80" s="16"/>
    </row>
    <row r="81" spans="1:6" ht="33" customHeight="1">
      <c r="A81" s="51">
        <v>66</v>
      </c>
      <c r="B81" s="44" t="s">
        <v>115</v>
      </c>
      <c r="C81" s="21" t="s">
        <v>256</v>
      </c>
      <c r="D81" s="16">
        <v>116</v>
      </c>
      <c r="E81" s="16"/>
      <c r="F81" s="16">
        <f>D81*0.2</f>
        <v>23.200000000000003</v>
      </c>
    </row>
    <row r="82" spans="1:6" ht="15.75">
      <c r="A82" s="51"/>
      <c r="B82" s="44"/>
      <c r="C82" s="21" t="s">
        <v>63</v>
      </c>
      <c r="D82" s="16"/>
      <c r="E82" s="16"/>
      <c r="F82" s="16"/>
    </row>
    <row r="83" spans="1:6" ht="15.75">
      <c r="A83" s="51">
        <v>67</v>
      </c>
      <c r="B83" s="44"/>
      <c r="C83" s="18" t="s">
        <v>64</v>
      </c>
      <c r="D83" s="16">
        <v>59</v>
      </c>
      <c r="E83" s="16"/>
      <c r="F83" s="16">
        <f>D83*0.2</f>
        <v>11.8</v>
      </c>
    </row>
    <row r="84" spans="1:6" ht="15.75">
      <c r="A84" s="51">
        <v>67</v>
      </c>
      <c r="B84" s="44"/>
      <c r="C84" s="18" t="s">
        <v>209</v>
      </c>
      <c r="D84" s="16">
        <v>59</v>
      </c>
      <c r="E84" s="16"/>
      <c r="F84" s="16">
        <f aca="true" t="shared" si="1" ref="F84:F89">D84*0.2</f>
        <v>11.8</v>
      </c>
    </row>
    <row r="85" spans="1:6" ht="18" customHeight="1">
      <c r="A85" s="51">
        <v>67</v>
      </c>
      <c r="B85" s="44"/>
      <c r="C85" s="18" t="s">
        <v>212</v>
      </c>
      <c r="D85" s="16">
        <v>59</v>
      </c>
      <c r="E85" s="16"/>
      <c r="F85" s="16">
        <f t="shared" si="1"/>
        <v>11.8</v>
      </c>
    </row>
    <row r="86" spans="1:6" ht="31.5">
      <c r="A86" s="51">
        <v>68</v>
      </c>
      <c r="B86" s="44">
        <v>2</v>
      </c>
      <c r="C86" s="21" t="s">
        <v>204</v>
      </c>
      <c r="D86" s="16">
        <v>116</v>
      </c>
      <c r="E86" s="16"/>
      <c r="F86" s="16">
        <f t="shared" si="1"/>
        <v>23.200000000000003</v>
      </c>
    </row>
    <row r="87" spans="1:6" ht="15.75">
      <c r="A87" s="51">
        <v>69</v>
      </c>
      <c r="B87" s="44"/>
      <c r="C87" s="21" t="s">
        <v>201</v>
      </c>
      <c r="D87" s="16">
        <v>59</v>
      </c>
      <c r="E87" s="16"/>
      <c r="F87" s="16"/>
    </row>
    <row r="88" spans="1:6" ht="15.75">
      <c r="A88" s="51">
        <v>69</v>
      </c>
      <c r="B88" s="1"/>
      <c r="C88" s="1" t="s">
        <v>121</v>
      </c>
      <c r="D88" s="16">
        <v>59</v>
      </c>
      <c r="E88" s="42"/>
      <c r="F88" s="16">
        <f>D87*0.2</f>
        <v>11.8</v>
      </c>
    </row>
    <row r="89" spans="1:6" ht="47.25">
      <c r="A89" s="51">
        <v>70</v>
      </c>
      <c r="B89" s="44">
        <v>3</v>
      </c>
      <c r="C89" s="21" t="s">
        <v>200</v>
      </c>
      <c r="D89" s="16">
        <v>125</v>
      </c>
      <c r="E89" s="16"/>
      <c r="F89" s="16">
        <f t="shared" si="1"/>
        <v>25</v>
      </c>
    </row>
    <row r="90" spans="1:6" ht="15.75">
      <c r="A90" s="51">
        <v>71</v>
      </c>
      <c r="B90" s="44"/>
      <c r="C90" s="21" t="s">
        <v>239</v>
      </c>
      <c r="D90" s="16">
        <v>59</v>
      </c>
      <c r="E90" s="16"/>
      <c r="F90" s="16">
        <f>D91*0.2</f>
        <v>15</v>
      </c>
    </row>
    <row r="91" spans="1:6" ht="15.75">
      <c r="A91" s="51">
        <v>72</v>
      </c>
      <c r="B91" s="44"/>
      <c r="C91" s="21" t="s">
        <v>117</v>
      </c>
      <c r="D91" s="16">
        <v>75</v>
      </c>
      <c r="E91" s="16"/>
      <c r="F91" s="16">
        <f>D92*0.2</f>
        <v>25</v>
      </c>
    </row>
    <row r="92" spans="1:6" ht="17.25" customHeight="1">
      <c r="A92" s="51">
        <v>73</v>
      </c>
      <c r="B92" s="44"/>
      <c r="C92" s="21" t="s">
        <v>15</v>
      </c>
      <c r="D92" s="16">
        <v>125</v>
      </c>
      <c r="E92" s="16"/>
      <c r="F92" s="16">
        <f>D93*0.2</f>
        <v>15.8</v>
      </c>
    </row>
    <row r="93" spans="1:6" ht="28.5">
      <c r="A93" s="51">
        <v>74</v>
      </c>
      <c r="B93" s="44">
        <v>4</v>
      </c>
      <c r="C93" s="21" t="s">
        <v>202</v>
      </c>
      <c r="D93" s="16">
        <v>79</v>
      </c>
      <c r="E93" s="16"/>
      <c r="F93" s="16"/>
    </row>
    <row r="94" spans="1:6" ht="18" customHeight="1">
      <c r="A94" s="51"/>
      <c r="B94" s="44">
        <v>5</v>
      </c>
      <c r="C94" s="21" t="s">
        <v>65</v>
      </c>
      <c r="D94" s="16"/>
      <c r="E94" s="16"/>
      <c r="F94" s="16">
        <f>D95*0.2</f>
        <v>13.4</v>
      </c>
    </row>
    <row r="95" spans="1:6" ht="15.75">
      <c r="A95" s="51">
        <v>75</v>
      </c>
      <c r="B95" s="44"/>
      <c r="C95" s="18" t="s">
        <v>66</v>
      </c>
      <c r="D95" s="16">
        <v>67</v>
      </c>
      <c r="E95" s="16"/>
      <c r="F95" s="16">
        <f>D96*0.2</f>
        <v>16.6</v>
      </c>
    </row>
    <row r="96" spans="1:6" ht="15" customHeight="1">
      <c r="A96" s="51">
        <v>76</v>
      </c>
      <c r="B96" s="44"/>
      <c r="C96" s="18" t="s">
        <v>38</v>
      </c>
      <c r="D96" s="16">
        <v>83</v>
      </c>
      <c r="E96" s="16"/>
      <c r="F96" s="16">
        <f>D98*0.2</f>
        <v>11.8</v>
      </c>
    </row>
    <row r="97" spans="1:6" ht="18.75" customHeight="1">
      <c r="A97" s="51">
        <v>77</v>
      </c>
      <c r="B97" s="44"/>
      <c r="C97" s="18" t="s">
        <v>182</v>
      </c>
      <c r="D97" s="16">
        <v>83</v>
      </c>
      <c r="E97" s="16"/>
      <c r="F97" s="16"/>
    </row>
    <row r="98" spans="1:6" ht="15.75">
      <c r="A98" s="51">
        <v>200</v>
      </c>
      <c r="B98" s="44"/>
      <c r="C98" s="18" t="s">
        <v>111</v>
      </c>
      <c r="D98" s="16">
        <v>59</v>
      </c>
      <c r="E98" s="16"/>
      <c r="F98" s="16"/>
    </row>
    <row r="99" spans="1:6" ht="18" customHeight="1">
      <c r="A99" s="51"/>
      <c r="B99" s="44">
        <v>6</v>
      </c>
      <c r="C99" s="21" t="s">
        <v>164</v>
      </c>
      <c r="D99" s="16"/>
      <c r="E99" s="16"/>
      <c r="F99" s="16">
        <f>D100*0.2</f>
        <v>23.200000000000003</v>
      </c>
    </row>
    <row r="100" spans="1:6" ht="15.75">
      <c r="A100" s="51">
        <v>78</v>
      </c>
      <c r="B100" s="44"/>
      <c r="C100" s="18" t="s">
        <v>183</v>
      </c>
      <c r="D100" s="16">
        <v>116</v>
      </c>
      <c r="E100" s="16"/>
      <c r="F100" s="16"/>
    </row>
    <row r="101" spans="1:6" ht="19.5" customHeight="1">
      <c r="A101" s="51"/>
      <c r="B101" s="44">
        <v>7</v>
      </c>
      <c r="C101" s="21" t="s">
        <v>7</v>
      </c>
      <c r="D101" s="16"/>
      <c r="E101" s="16"/>
      <c r="F101" s="16">
        <f>D102*0.2</f>
        <v>23.200000000000003</v>
      </c>
    </row>
    <row r="102" spans="1:6" ht="15.75">
      <c r="A102" s="51">
        <v>79</v>
      </c>
      <c r="B102" s="44"/>
      <c r="C102" s="18" t="s">
        <v>155</v>
      </c>
      <c r="D102" s="16">
        <v>116</v>
      </c>
      <c r="E102" s="16"/>
      <c r="F102" s="23"/>
    </row>
    <row r="103" spans="1:6" ht="18.75" customHeight="1">
      <c r="A103" s="51"/>
      <c r="B103" s="47"/>
      <c r="C103" s="33" t="s">
        <v>94</v>
      </c>
      <c r="D103" s="26"/>
      <c r="E103" s="26"/>
      <c r="F103" s="23"/>
    </row>
    <row r="104" spans="1:6" ht="15.75">
      <c r="A104" s="51"/>
      <c r="B104" s="47"/>
      <c r="C104" s="29" t="s">
        <v>95</v>
      </c>
      <c r="D104" s="26"/>
      <c r="E104" s="26"/>
      <c r="F104" s="23">
        <f>D105*0.2</f>
        <v>6.800000000000001</v>
      </c>
    </row>
    <row r="105" spans="1:6" ht="15.75">
      <c r="A105" s="51">
        <v>80</v>
      </c>
      <c r="B105" s="47">
        <v>1</v>
      </c>
      <c r="C105" s="28" t="s">
        <v>128</v>
      </c>
      <c r="D105" s="26">
        <v>34</v>
      </c>
      <c r="E105" s="26"/>
      <c r="F105" s="23">
        <f>D106*0.2</f>
        <v>3.4000000000000004</v>
      </c>
    </row>
    <row r="106" spans="1:6" ht="15.75">
      <c r="A106" s="51">
        <v>81</v>
      </c>
      <c r="B106" s="47">
        <v>2</v>
      </c>
      <c r="C106" s="28" t="s">
        <v>8</v>
      </c>
      <c r="D106" s="26">
        <v>17</v>
      </c>
      <c r="E106" s="26"/>
      <c r="F106" s="23">
        <f>D107*0.2</f>
        <v>3.4000000000000004</v>
      </c>
    </row>
    <row r="107" spans="1:10" ht="15.75">
      <c r="A107" s="51">
        <v>82</v>
      </c>
      <c r="B107" s="47">
        <v>3</v>
      </c>
      <c r="C107" s="28" t="s">
        <v>9</v>
      </c>
      <c r="D107" s="26">
        <v>17</v>
      </c>
      <c r="E107" s="26"/>
      <c r="F107" s="23">
        <f>D108*0.2</f>
        <v>3.4000000000000004</v>
      </c>
      <c r="G107" s="13"/>
      <c r="H107" s="14"/>
      <c r="I107" s="15"/>
      <c r="J107" s="15"/>
    </row>
    <row r="108" spans="1:10" ht="15.75">
      <c r="A108" s="51">
        <v>83</v>
      </c>
      <c r="B108" s="47">
        <v>4</v>
      </c>
      <c r="C108" s="28" t="s">
        <v>10</v>
      </c>
      <c r="D108" s="26">
        <v>17</v>
      </c>
      <c r="E108" s="26"/>
      <c r="F108" s="23">
        <f>D109*0.2</f>
        <v>6.6000000000000005</v>
      </c>
      <c r="G108" s="5"/>
      <c r="H108" s="5"/>
      <c r="I108" s="5"/>
      <c r="J108" s="5"/>
    </row>
    <row r="109" spans="1:6" ht="15.75">
      <c r="A109" s="51">
        <v>84</v>
      </c>
      <c r="B109" s="47">
        <v>5</v>
      </c>
      <c r="C109" s="28" t="s">
        <v>11</v>
      </c>
      <c r="D109" s="26">
        <v>33</v>
      </c>
      <c r="E109" s="26"/>
      <c r="F109" s="23"/>
    </row>
    <row r="110" spans="1:6" ht="15.75">
      <c r="A110" s="51"/>
      <c r="B110" s="47"/>
      <c r="C110" s="29" t="s">
        <v>96</v>
      </c>
      <c r="D110" s="26"/>
      <c r="E110" s="26"/>
      <c r="F110" s="23">
        <f>D111*0.2</f>
        <v>3.6</v>
      </c>
    </row>
    <row r="111" spans="1:6" ht="15.75">
      <c r="A111" s="51">
        <v>85</v>
      </c>
      <c r="B111" s="47">
        <v>6</v>
      </c>
      <c r="C111" s="28" t="s">
        <v>127</v>
      </c>
      <c r="D111" s="26">
        <v>18</v>
      </c>
      <c r="E111" s="26"/>
      <c r="F111" s="23">
        <f>D112*0.2+0.01</f>
        <v>4.21</v>
      </c>
    </row>
    <row r="112" spans="1:6" ht="15.75">
      <c r="A112" s="51">
        <v>86</v>
      </c>
      <c r="B112" s="47">
        <v>7</v>
      </c>
      <c r="C112" s="28" t="s">
        <v>76</v>
      </c>
      <c r="D112" s="26">
        <v>21</v>
      </c>
      <c r="E112" s="26"/>
      <c r="F112" s="23">
        <f aca="true" t="shared" si="2" ref="F112:F125">D113*0.2</f>
        <v>5.800000000000001</v>
      </c>
    </row>
    <row r="113" spans="1:6" ht="15.75">
      <c r="A113" s="51">
        <v>87</v>
      </c>
      <c r="B113" s="47">
        <v>8</v>
      </c>
      <c r="C113" s="28" t="s">
        <v>220</v>
      </c>
      <c r="D113" s="26">
        <v>29</v>
      </c>
      <c r="E113" s="26"/>
      <c r="F113" s="23">
        <f>D114*0.2-0.01</f>
        <v>3.1900000000000004</v>
      </c>
    </row>
    <row r="114" spans="1:6" ht="15.75">
      <c r="A114" s="51">
        <v>88</v>
      </c>
      <c r="B114" s="47">
        <v>9</v>
      </c>
      <c r="C114" s="28" t="s">
        <v>221</v>
      </c>
      <c r="D114" s="26">
        <v>16</v>
      </c>
      <c r="E114" s="26"/>
      <c r="F114" s="23">
        <f t="shared" si="2"/>
        <v>2.4000000000000004</v>
      </c>
    </row>
    <row r="115" spans="1:6" ht="15.75">
      <c r="A115" s="51">
        <v>89</v>
      </c>
      <c r="B115" s="47">
        <v>10</v>
      </c>
      <c r="C115" s="28" t="s">
        <v>222</v>
      </c>
      <c r="D115" s="26">
        <v>12</v>
      </c>
      <c r="E115" s="26"/>
      <c r="F115" s="23">
        <f t="shared" si="2"/>
        <v>3</v>
      </c>
    </row>
    <row r="116" spans="1:6" ht="15.75">
      <c r="A116" s="51">
        <v>90</v>
      </c>
      <c r="B116" s="47">
        <v>11</v>
      </c>
      <c r="C116" s="28" t="s">
        <v>205</v>
      </c>
      <c r="D116" s="26">
        <v>15</v>
      </c>
      <c r="E116" s="26"/>
      <c r="F116" s="23">
        <f t="shared" si="2"/>
        <v>3.2</v>
      </c>
    </row>
    <row r="117" spans="1:7" ht="15.75">
      <c r="A117" s="51">
        <v>91</v>
      </c>
      <c r="B117" s="47">
        <v>12</v>
      </c>
      <c r="C117" s="28" t="s">
        <v>145</v>
      </c>
      <c r="D117" s="26">
        <v>16</v>
      </c>
      <c r="E117" s="26"/>
      <c r="F117" s="23">
        <f t="shared" si="2"/>
        <v>5.4</v>
      </c>
      <c r="G117" s="25"/>
    </row>
    <row r="118" spans="1:6" ht="15.75">
      <c r="A118" s="51">
        <v>92</v>
      </c>
      <c r="B118" s="47">
        <v>13</v>
      </c>
      <c r="C118" s="28" t="s">
        <v>97</v>
      </c>
      <c r="D118" s="26">
        <v>27</v>
      </c>
      <c r="E118" s="26"/>
      <c r="F118" s="23"/>
    </row>
    <row r="119" spans="1:6" ht="15.75">
      <c r="A119" s="51"/>
      <c r="B119" s="47"/>
      <c r="C119" s="29" t="s">
        <v>98</v>
      </c>
      <c r="D119" s="26"/>
      <c r="E119" s="26"/>
      <c r="F119" s="23">
        <f t="shared" si="2"/>
        <v>3.4000000000000004</v>
      </c>
    </row>
    <row r="120" spans="1:6" ht="15.75">
      <c r="A120" s="51">
        <v>93</v>
      </c>
      <c r="B120" s="47">
        <v>14</v>
      </c>
      <c r="C120" s="28" t="s">
        <v>113</v>
      </c>
      <c r="D120" s="26">
        <v>17</v>
      </c>
      <c r="E120" s="26"/>
      <c r="F120" s="23">
        <f>D121*0.2+0.01</f>
        <v>4.41</v>
      </c>
    </row>
    <row r="121" spans="1:6" ht="15.75">
      <c r="A121" s="51">
        <v>94</v>
      </c>
      <c r="B121" s="47">
        <v>15</v>
      </c>
      <c r="C121" s="28" t="s">
        <v>114</v>
      </c>
      <c r="D121" s="26">
        <v>22</v>
      </c>
      <c r="E121" s="26"/>
      <c r="F121" s="23"/>
    </row>
    <row r="122" spans="1:6" ht="15.75">
      <c r="A122" s="51"/>
      <c r="B122" s="47"/>
      <c r="C122" s="29" t="s">
        <v>99</v>
      </c>
      <c r="D122" s="26"/>
      <c r="E122" s="26"/>
      <c r="F122" s="23">
        <f t="shared" si="2"/>
        <v>9.4</v>
      </c>
    </row>
    <row r="123" spans="1:6" ht="15.75">
      <c r="A123" s="51">
        <v>95</v>
      </c>
      <c r="B123" s="47">
        <v>16</v>
      </c>
      <c r="C123" s="28" t="s">
        <v>184</v>
      </c>
      <c r="D123" s="26">
        <v>47</v>
      </c>
      <c r="E123" s="26"/>
      <c r="F123" s="23">
        <f t="shared" si="2"/>
        <v>8.200000000000001</v>
      </c>
    </row>
    <row r="124" spans="1:6" ht="15.75">
      <c r="A124" s="51">
        <v>96</v>
      </c>
      <c r="B124" s="47">
        <v>17</v>
      </c>
      <c r="C124" s="28" t="s">
        <v>12</v>
      </c>
      <c r="D124" s="26">
        <v>41</v>
      </c>
      <c r="E124" s="26"/>
      <c r="F124" s="23">
        <f t="shared" si="2"/>
        <v>4.4</v>
      </c>
    </row>
    <row r="125" spans="1:6" ht="15.75">
      <c r="A125" s="51">
        <v>97</v>
      </c>
      <c r="B125" s="47">
        <v>18</v>
      </c>
      <c r="C125" s="28" t="s">
        <v>13</v>
      </c>
      <c r="D125" s="26">
        <v>22</v>
      </c>
      <c r="E125" s="26"/>
      <c r="F125" s="23">
        <f t="shared" si="2"/>
        <v>4.4</v>
      </c>
    </row>
    <row r="126" spans="1:6" ht="15.75">
      <c r="A126" s="51">
        <v>98</v>
      </c>
      <c r="B126" s="47">
        <v>19</v>
      </c>
      <c r="C126" s="28" t="s">
        <v>14</v>
      </c>
      <c r="D126" s="26">
        <v>22</v>
      </c>
      <c r="E126" s="26"/>
      <c r="F126" s="16"/>
    </row>
    <row r="127" spans="1:6" ht="15.75">
      <c r="A127" s="51"/>
      <c r="B127" s="47"/>
      <c r="C127" s="29" t="s">
        <v>257</v>
      </c>
      <c r="D127" s="26"/>
      <c r="E127" s="26"/>
      <c r="F127" s="16"/>
    </row>
    <row r="128" spans="1:6" ht="17.25" customHeight="1">
      <c r="A128" s="51">
        <v>201</v>
      </c>
      <c r="B128" s="47">
        <v>20</v>
      </c>
      <c r="C128" s="28" t="s">
        <v>258</v>
      </c>
      <c r="D128" s="26">
        <v>56</v>
      </c>
      <c r="E128" s="26"/>
      <c r="F128" s="23">
        <f aca="true" t="shared" si="3" ref="F128:F133">D131*0.2</f>
        <v>13.4</v>
      </c>
    </row>
    <row r="129" spans="1:6" ht="18" customHeight="1">
      <c r="A129" s="51"/>
      <c r="B129" s="44"/>
      <c r="C129" s="20" t="s">
        <v>19</v>
      </c>
      <c r="D129" s="16"/>
      <c r="E129" s="16"/>
      <c r="F129" s="23">
        <f t="shared" si="3"/>
        <v>14.4</v>
      </c>
    </row>
    <row r="130" spans="1:6" ht="15" customHeight="1">
      <c r="A130" s="51"/>
      <c r="B130" s="44"/>
      <c r="C130" s="19" t="s">
        <v>20</v>
      </c>
      <c r="D130" s="16"/>
      <c r="E130" s="16"/>
      <c r="F130" s="23">
        <f t="shared" si="3"/>
        <v>13.4</v>
      </c>
    </row>
    <row r="131" spans="1:6" ht="24.75" customHeight="1">
      <c r="A131" s="51">
        <v>99</v>
      </c>
      <c r="B131" s="44">
        <v>1</v>
      </c>
      <c r="C131" s="18" t="s">
        <v>151</v>
      </c>
      <c r="D131" s="26">
        <v>67</v>
      </c>
      <c r="E131" s="26"/>
      <c r="F131" s="23">
        <f t="shared" si="3"/>
        <v>27</v>
      </c>
    </row>
    <row r="132" spans="1:6" ht="64.5" customHeight="1">
      <c r="A132" s="51">
        <v>100</v>
      </c>
      <c r="B132" s="44">
        <v>2</v>
      </c>
      <c r="C132" s="43" t="s">
        <v>210</v>
      </c>
      <c r="D132" s="26">
        <v>72</v>
      </c>
      <c r="E132" s="26"/>
      <c r="F132" s="23">
        <f t="shared" si="3"/>
        <v>9.4</v>
      </c>
    </row>
    <row r="133" spans="1:6" ht="30" customHeight="1">
      <c r="A133" s="51">
        <v>101</v>
      </c>
      <c r="B133" s="44">
        <v>3</v>
      </c>
      <c r="C133" s="18" t="s">
        <v>178</v>
      </c>
      <c r="D133" s="26">
        <v>67</v>
      </c>
      <c r="E133" s="26"/>
      <c r="F133" s="23">
        <f t="shared" si="3"/>
        <v>9.200000000000001</v>
      </c>
    </row>
    <row r="134" spans="1:6" ht="14.25" customHeight="1">
      <c r="A134" s="51">
        <v>102</v>
      </c>
      <c r="B134" s="44">
        <v>4</v>
      </c>
      <c r="C134" s="18" t="s">
        <v>67</v>
      </c>
      <c r="D134" s="26">
        <v>135</v>
      </c>
      <c r="E134" s="26"/>
      <c r="F134" s="23">
        <f>D137*0.2</f>
        <v>9</v>
      </c>
    </row>
    <row r="135" spans="1:6" ht="15.75">
      <c r="A135" s="51">
        <v>103</v>
      </c>
      <c r="B135" s="44">
        <v>5</v>
      </c>
      <c r="C135" s="18" t="s">
        <v>90</v>
      </c>
      <c r="D135" s="26">
        <v>47</v>
      </c>
      <c r="E135" s="26"/>
      <c r="F135" s="23"/>
    </row>
    <row r="136" spans="1:6" ht="15.75">
      <c r="A136" s="51">
        <v>104</v>
      </c>
      <c r="B136" s="44">
        <v>6</v>
      </c>
      <c r="C136" s="18" t="s">
        <v>91</v>
      </c>
      <c r="D136" s="26">
        <v>46</v>
      </c>
      <c r="E136" s="26"/>
      <c r="F136" s="26">
        <f>D140*0.2</f>
        <v>6</v>
      </c>
    </row>
    <row r="137" spans="1:6" ht="15.75">
      <c r="A137" s="51">
        <v>105</v>
      </c>
      <c r="B137" s="44">
        <v>7</v>
      </c>
      <c r="C137" s="18" t="s">
        <v>92</v>
      </c>
      <c r="D137" s="26">
        <v>45</v>
      </c>
      <c r="E137" s="26"/>
      <c r="F137" s="26">
        <f>D141*0.2+0.01</f>
        <v>25.410000000000004</v>
      </c>
    </row>
    <row r="138" spans="1:6" ht="15.75">
      <c r="A138" s="51">
        <v>202</v>
      </c>
      <c r="B138" s="44">
        <v>8</v>
      </c>
      <c r="C138" s="3" t="s">
        <v>243</v>
      </c>
      <c r="D138" s="26">
        <v>25</v>
      </c>
      <c r="E138" s="26"/>
      <c r="F138" s="26">
        <f>D142*0.2</f>
        <v>28.200000000000003</v>
      </c>
    </row>
    <row r="139" spans="1:6" ht="15.75">
      <c r="A139" s="51"/>
      <c r="B139" s="47"/>
      <c r="C139" s="29" t="s">
        <v>21</v>
      </c>
      <c r="D139" s="26"/>
      <c r="E139" s="26"/>
      <c r="F139" s="26">
        <f aca="true" t="shared" si="4" ref="F139:F151">D143*0.2</f>
        <v>26.6</v>
      </c>
    </row>
    <row r="140" spans="1:6" ht="15.75">
      <c r="A140" s="51">
        <v>106</v>
      </c>
      <c r="B140" s="47">
        <v>1</v>
      </c>
      <c r="C140" s="28" t="s">
        <v>249</v>
      </c>
      <c r="D140" s="26">
        <v>30</v>
      </c>
      <c r="E140" s="26"/>
      <c r="F140" s="26">
        <f>D144*0.2</f>
        <v>68.2</v>
      </c>
    </row>
    <row r="141" spans="1:6" ht="15.75">
      <c r="A141" s="51">
        <v>107</v>
      </c>
      <c r="B141" s="44">
        <v>2</v>
      </c>
      <c r="C141" s="18" t="s">
        <v>248</v>
      </c>
      <c r="D141" s="16">
        <v>127</v>
      </c>
      <c r="E141" s="16"/>
      <c r="F141" s="26">
        <f t="shared" si="4"/>
        <v>71</v>
      </c>
    </row>
    <row r="142" spans="1:6" ht="15.75">
      <c r="A142" s="51">
        <v>108</v>
      </c>
      <c r="B142" s="47">
        <v>3</v>
      </c>
      <c r="C142" s="18" t="s">
        <v>101</v>
      </c>
      <c r="D142" s="16">
        <v>141</v>
      </c>
      <c r="E142" s="16"/>
      <c r="F142" s="26">
        <f t="shared" si="4"/>
        <v>23.200000000000003</v>
      </c>
    </row>
    <row r="143" spans="1:6" ht="15.75">
      <c r="A143" s="51">
        <v>109</v>
      </c>
      <c r="B143" s="44">
        <v>4</v>
      </c>
      <c r="C143" s="18" t="s">
        <v>263</v>
      </c>
      <c r="D143" s="16">
        <v>133</v>
      </c>
      <c r="E143" s="16"/>
      <c r="F143" s="26">
        <f>D147*0.2</f>
        <v>26.200000000000003</v>
      </c>
    </row>
    <row r="144" spans="1:6" ht="15.75">
      <c r="A144" s="51">
        <v>110</v>
      </c>
      <c r="B144" s="47">
        <v>5</v>
      </c>
      <c r="C144" s="18" t="s">
        <v>262</v>
      </c>
      <c r="D144" s="16">
        <v>341</v>
      </c>
      <c r="E144" s="16"/>
      <c r="F144" s="26">
        <f t="shared" si="4"/>
        <v>17</v>
      </c>
    </row>
    <row r="145" spans="1:6" ht="15.75">
      <c r="A145" s="51">
        <v>111</v>
      </c>
      <c r="B145" s="44">
        <v>6</v>
      </c>
      <c r="C145" s="18" t="s">
        <v>102</v>
      </c>
      <c r="D145" s="16">
        <v>355</v>
      </c>
      <c r="E145" s="16"/>
      <c r="F145" s="26">
        <f>D149*0.2</f>
        <v>19.8</v>
      </c>
    </row>
    <row r="146" spans="1:6" ht="15.75">
      <c r="A146" s="51">
        <v>112</v>
      </c>
      <c r="B146" s="47">
        <v>7</v>
      </c>
      <c r="C146" s="18" t="s">
        <v>235</v>
      </c>
      <c r="D146" s="16">
        <v>116</v>
      </c>
      <c r="E146" s="16"/>
      <c r="F146" s="26">
        <f>D150*0.2</f>
        <v>27.6</v>
      </c>
    </row>
    <row r="147" spans="1:6" ht="15.75">
      <c r="A147" s="51">
        <v>113</v>
      </c>
      <c r="B147" s="44">
        <v>8</v>
      </c>
      <c r="C147" s="18" t="s">
        <v>103</v>
      </c>
      <c r="D147" s="16">
        <v>131</v>
      </c>
      <c r="E147" s="16"/>
      <c r="F147" s="26">
        <f t="shared" si="4"/>
        <v>30.400000000000002</v>
      </c>
    </row>
    <row r="148" spans="1:6" ht="15.75">
      <c r="A148" s="51">
        <v>114</v>
      </c>
      <c r="B148" s="47">
        <v>9</v>
      </c>
      <c r="C148" s="18" t="s">
        <v>261</v>
      </c>
      <c r="D148" s="16">
        <v>85</v>
      </c>
      <c r="E148" s="16"/>
      <c r="F148" s="26">
        <f t="shared" si="4"/>
        <v>17.6</v>
      </c>
    </row>
    <row r="149" spans="1:6" ht="15.75">
      <c r="A149" s="51">
        <v>115</v>
      </c>
      <c r="B149" s="44">
        <v>10</v>
      </c>
      <c r="C149" s="18" t="s">
        <v>110</v>
      </c>
      <c r="D149" s="16">
        <v>99</v>
      </c>
      <c r="E149" s="16"/>
      <c r="F149" s="26">
        <f>D153*0.2</f>
        <v>17.8</v>
      </c>
    </row>
    <row r="150" spans="1:6" ht="15.75">
      <c r="A150" s="51">
        <v>116</v>
      </c>
      <c r="B150" s="47">
        <v>11</v>
      </c>
      <c r="C150" s="18" t="s">
        <v>260</v>
      </c>
      <c r="D150" s="16">
        <v>138</v>
      </c>
      <c r="E150" s="16"/>
      <c r="F150" s="26">
        <f t="shared" si="4"/>
        <v>21</v>
      </c>
    </row>
    <row r="151" spans="1:6" ht="15.75">
      <c r="A151" s="51">
        <v>117</v>
      </c>
      <c r="B151" s="44">
        <v>12</v>
      </c>
      <c r="C151" s="18" t="s">
        <v>109</v>
      </c>
      <c r="D151" s="16">
        <v>152</v>
      </c>
      <c r="E151" s="16"/>
      <c r="F151" s="26">
        <f t="shared" si="4"/>
        <v>3.6</v>
      </c>
    </row>
    <row r="152" spans="1:6" ht="15.75">
      <c r="A152" s="51">
        <v>118</v>
      </c>
      <c r="B152" s="47">
        <v>13</v>
      </c>
      <c r="C152" s="18" t="s">
        <v>118</v>
      </c>
      <c r="D152" s="16">
        <v>88</v>
      </c>
      <c r="E152" s="16"/>
      <c r="F152" s="26">
        <f>D156*0.2+0.01</f>
        <v>9.610000000000001</v>
      </c>
    </row>
    <row r="153" spans="1:6" ht="15.75">
      <c r="A153" s="51">
        <v>119</v>
      </c>
      <c r="B153" s="44">
        <v>14</v>
      </c>
      <c r="C153" s="18" t="s">
        <v>259</v>
      </c>
      <c r="D153" s="16">
        <v>89</v>
      </c>
      <c r="E153" s="16"/>
      <c r="F153" s="26">
        <f aca="true" t="shared" si="5" ref="F153:F158">D157*0.2</f>
        <v>7</v>
      </c>
    </row>
    <row r="154" spans="1:6" ht="15.75">
      <c r="A154" s="51">
        <v>120</v>
      </c>
      <c r="B154" s="47">
        <v>15</v>
      </c>
      <c r="C154" s="18" t="s">
        <v>108</v>
      </c>
      <c r="D154" s="16">
        <v>105</v>
      </c>
      <c r="E154" s="16"/>
      <c r="F154" s="26">
        <f t="shared" si="5"/>
        <v>11.4</v>
      </c>
    </row>
    <row r="155" spans="1:6" ht="15.75">
      <c r="A155" s="51">
        <v>121</v>
      </c>
      <c r="B155" s="44">
        <v>16</v>
      </c>
      <c r="C155" s="18" t="s">
        <v>78</v>
      </c>
      <c r="D155" s="16">
        <v>18</v>
      </c>
      <c r="E155" s="16"/>
      <c r="F155" s="26">
        <f t="shared" si="5"/>
        <v>16</v>
      </c>
    </row>
    <row r="156" spans="1:6" ht="15.75">
      <c r="A156" s="51">
        <v>122</v>
      </c>
      <c r="B156" s="47">
        <v>17</v>
      </c>
      <c r="C156" s="18" t="s">
        <v>79</v>
      </c>
      <c r="D156" s="16">
        <v>48</v>
      </c>
      <c r="E156" s="16"/>
      <c r="F156" s="26">
        <f t="shared" si="5"/>
        <v>20.400000000000002</v>
      </c>
    </row>
    <row r="157" spans="1:6" ht="15.75">
      <c r="A157" s="51">
        <v>123</v>
      </c>
      <c r="B157" s="44">
        <v>18</v>
      </c>
      <c r="C157" s="18" t="s">
        <v>80</v>
      </c>
      <c r="D157" s="16">
        <v>35</v>
      </c>
      <c r="E157" s="16"/>
      <c r="F157" s="26">
        <f t="shared" si="5"/>
        <v>4</v>
      </c>
    </row>
    <row r="158" spans="1:6" ht="15.75">
      <c r="A158" s="51">
        <v>124</v>
      </c>
      <c r="B158" s="47">
        <v>19</v>
      </c>
      <c r="C158" s="18" t="s">
        <v>106</v>
      </c>
      <c r="D158" s="16">
        <v>57</v>
      </c>
      <c r="E158" s="16"/>
      <c r="F158" s="26">
        <f t="shared" si="5"/>
        <v>68.4</v>
      </c>
    </row>
    <row r="159" spans="1:6" ht="15.75">
      <c r="A159" s="51">
        <v>125</v>
      </c>
      <c r="B159" s="44">
        <v>20</v>
      </c>
      <c r="C159" s="18" t="s">
        <v>81</v>
      </c>
      <c r="D159" s="16">
        <v>80</v>
      </c>
      <c r="E159" s="16"/>
      <c r="F159" s="26" t="e">
        <f>#REF!*0.2</f>
        <v>#REF!</v>
      </c>
    </row>
    <row r="160" spans="1:6" ht="15.75">
      <c r="A160" s="51">
        <v>126</v>
      </c>
      <c r="B160" s="47">
        <v>21</v>
      </c>
      <c r="C160" s="18" t="s">
        <v>107</v>
      </c>
      <c r="D160" s="16">
        <v>102</v>
      </c>
      <c r="E160" s="16"/>
      <c r="F160" s="26">
        <f>D163*0.2</f>
        <v>73.8</v>
      </c>
    </row>
    <row r="161" spans="1:6" ht="15.75">
      <c r="A161" s="51">
        <v>127</v>
      </c>
      <c r="B161" s="44">
        <v>22</v>
      </c>
      <c r="C161" s="18" t="s">
        <v>82</v>
      </c>
      <c r="D161" s="16">
        <v>20</v>
      </c>
      <c r="E161" s="16"/>
      <c r="F161" s="26">
        <f>D164*0.2</f>
        <v>25.400000000000002</v>
      </c>
    </row>
    <row r="162" spans="1:6" ht="15.75">
      <c r="A162" s="51">
        <v>128</v>
      </c>
      <c r="B162" s="47">
        <v>23</v>
      </c>
      <c r="C162" s="18" t="s">
        <v>83</v>
      </c>
      <c r="D162" s="16">
        <v>342</v>
      </c>
      <c r="E162" s="16"/>
      <c r="F162" s="26">
        <f>D165*0.2</f>
        <v>28.400000000000002</v>
      </c>
    </row>
    <row r="163" spans="1:6" ht="15.75">
      <c r="A163" s="51">
        <v>129</v>
      </c>
      <c r="B163" s="44">
        <v>24</v>
      </c>
      <c r="C163" s="18" t="s">
        <v>84</v>
      </c>
      <c r="D163" s="16">
        <v>369</v>
      </c>
      <c r="E163" s="16"/>
      <c r="F163" s="26">
        <f>D166*0.2</f>
        <v>22.400000000000002</v>
      </c>
    </row>
    <row r="164" spans="1:6" ht="15.75">
      <c r="A164" s="51">
        <v>130</v>
      </c>
      <c r="B164" s="47">
        <v>25</v>
      </c>
      <c r="C164" s="18" t="s">
        <v>85</v>
      </c>
      <c r="D164" s="16">
        <v>127</v>
      </c>
      <c r="E164" s="16"/>
      <c r="F164" s="26">
        <f>D167*0.2</f>
        <v>25.400000000000002</v>
      </c>
    </row>
    <row r="165" spans="1:6" ht="15.75">
      <c r="A165" s="51">
        <v>131</v>
      </c>
      <c r="B165" s="44">
        <v>26</v>
      </c>
      <c r="C165" s="18" t="s">
        <v>105</v>
      </c>
      <c r="D165" s="16">
        <v>142</v>
      </c>
      <c r="E165" s="16"/>
      <c r="F165" s="26">
        <f>D167*0.2</f>
        <v>25.400000000000002</v>
      </c>
    </row>
    <row r="166" spans="1:6" ht="15.75">
      <c r="A166" s="51">
        <v>132</v>
      </c>
      <c r="B166" s="47">
        <v>27</v>
      </c>
      <c r="C166" s="18" t="s">
        <v>86</v>
      </c>
      <c r="D166" s="16">
        <v>112</v>
      </c>
      <c r="E166" s="16"/>
      <c r="F166" s="16"/>
    </row>
    <row r="167" spans="1:6" ht="15.75">
      <c r="A167" s="51">
        <v>133</v>
      </c>
      <c r="B167" s="44">
        <v>28</v>
      </c>
      <c r="C167" s="18" t="s">
        <v>104</v>
      </c>
      <c r="D167" s="16">
        <v>127</v>
      </c>
      <c r="E167" s="16"/>
      <c r="F167" s="16">
        <f>D175*0.2</f>
        <v>14</v>
      </c>
    </row>
    <row r="168" spans="1:6" ht="15.75">
      <c r="A168" s="51">
        <v>134</v>
      </c>
      <c r="B168" s="47">
        <v>29</v>
      </c>
      <c r="C168" s="18" t="s">
        <v>112</v>
      </c>
      <c r="D168" s="16">
        <v>437</v>
      </c>
      <c r="E168" s="16"/>
      <c r="F168" s="16"/>
    </row>
    <row r="169" spans="1:6" ht="15.75">
      <c r="A169" s="51">
        <v>208</v>
      </c>
      <c r="B169" s="44">
        <v>30</v>
      </c>
      <c r="C169" s="18" t="s">
        <v>130</v>
      </c>
      <c r="D169" s="16">
        <v>37</v>
      </c>
      <c r="E169" s="16"/>
      <c r="F169" s="16"/>
    </row>
    <row r="170" spans="1:6" ht="15.75">
      <c r="A170" s="51">
        <v>224</v>
      </c>
      <c r="B170" s="47">
        <v>31</v>
      </c>
      <c r="C170" s="18" t="s">
        <v>131</v>
      </c>
      <c r="D170" s="16">
        <v>155</v>
      </c>
      <c r="E170" s="16"/>
      <c r="F170" s="16"/>
    </row>
    <row r="171" spans="1:6" ht="15.75">
      <c r="A171" s="51">
        <v>225</v>
      </c>
      <c r="B171" s="44">
        <v>32</v>
      </c>
      <c r="C171" s="18" t="s">
        <v>132</v>
      </c>
      <c r="D171" s="16">
        <v>246</v>
      </c>
      <c r="E171" s="16"/>
      <c r="F171" s="16"/>
    </row>
    <row r="172" spans="1:6" ht="15.75">
      <c r="A172" s="51">
        <v>226</v>
      </c>
      <c r="B172" s="47">
        <v>33</v>
      </c>
      <c r="C172" s="18" t="s">
        <v>133</v>
      </c>
      <c r="D172" s="16">
        <v>424</v>
      </c>
      <c r="E172" s="16"/>
      <c r="F172" s="16">
        <f>D176*0.2</f>
        <v>20</v>
      </c>
    </row>
    <row r="173" spans="1:6" ht="15.75">
      <c r="A173" s="51">
        <v>227</v>
      </c>
      <c r="B173" s="44">
        <v>34</v>
      </c>
      <c r="C173" s="18" t="s">
        <v>134</v>
      </c>
      <c r="D173" s="16">
        <v>215</v>
      </c>
      <c r="E173" s="16"/>
      <c r="F173" s="16">
        <f>D177*0.2</f>
        <v>46</v>
      </c>
    </row>
    <row r="174" spans="1:6" ht="15.75">
      <c r="A174" s="51"/>
      <c r="B174" s="44"/>
      <c r="C174" s="19" t="s">
        <v>71</v>
      </c>
      <c r="D174" s="16"/>
      <c r="E174" s="16"/>
      <c r="F174" s="16">
        <f>D178*0.2</f>
        <v>61.6</v>
      </c>
    </row>
    <row r="175" spans="1:6" ht="15.75">
      <c r="A175" s="51">
        <v>135</v>
      </c>
      <c r="B175" s="44">
        <v>1</v>
      </c>
      <c r="C175" s="18" t="s">
        <v>253</v>
      </c>
      <c r="D175" s="16">
        <v>70</v>
      </c>
      <c r="E175" s="16"/>
      <c r="F175" s="16">
        <f>D179*0.2+0.01</f>
        <v>3.21</v>
      </c>
    </row>
    <row r="176" spans="1:6" ht="15.75">
      <c r="A176" s="51">
        <v>136</v>
      </c>
      <c r="B176" s="44">
        <v>2</v>
      </c>
      <c r="C176" s="18" t="s">
        <v>250</v>
      </c>
      <c r="D176" s="16">
        <v>100</v>
      </c>
      <c r="E176" s="16"/>
      <c r="F176" s="16" t="e">
        <f>#REF!*0.2+0.01</f>
        <v>#REF!</v>
      </c>
    </row>
    <row r="177" spans="1:6" ht="15.75">
      <c r="A177" s="51">
        <v>137</v>
      </c>
      <c r="B177" s="44">
        <v>3</v>
      </c>
      <c r="C177" s="18" t="s">
        <v>251</v>
      </c>
      <c r="D177" s="16">
        <v>230</v>
      </c>
      <c r="E177" s="16"/>
      <c r="F177" s="16" t="e">
        <f>#REF!*0.2</f>
        <v>#REF!</v>
      </c>
    </row>
    <row r="178" spans="1:6" ht="15.75">
      <c r="A178" s="51">
        <v>138</v>
      </c>
      <c r="B178" s="44">
        <v>4</v>
      </c>
      <c r="C178" s="18" t="s">
        <v>119</v>
      </c>
      <c r="D178" s="16">
        <v>308</v>
      </c>
      <c r="E178" s="16"/>
      <c r="F178" s="16" t="e">
        <f>#REF!*0.2</f>
        <v>#REF!</v>
      </c>
    </row>
    <row r="179" spans="1:6" ht="15.75">
      <c r="A179" s="51">
        <v>139</v>
      </c>
      <c r="B179" s="44">
        <v>5</v>
      </c>
      <c r="C179" s="18" t="s">
        <v>93</v>
      </c>
      <c r="D179" s="16">
        <v>16</v>
      </c>
      <c r="E179" s="16"/>
      <c r="F179" s="16"/>
    </row>
    <row r="180" spans="1:6" ht="15.75">
      <c r="A180" s="51">
        <v>140</v>
      </c>
      <c r="B180" s="44">
        <v>6</v>
      </c>
      <c r="C180" s="18" t="s">
        <v>211</v>
      </c>
      <c r="D180" s="16">
        <v>22</v>
      </c>
      <c r="E180" s="16"/>
      <c r="F180" s="16"/>
    </row>
    <row r="181" spans="1:6" ht="15.75">
      <c r="A181" s="51">
        <v>141</v>
      </c>
      <c r="B181" s="44">
        <v>7</v>
      </c>
      <c r="C181" s="18" t="s">
        <v>224</v>
      </c>
      <c r="D181" s="16">
        <v>57</v>
      </c>
      <c r="E181" s="16"/>
      <c r="F181" s="16"/>
    </row>
    <row r="182" spans="1:6" ht="15.75">
      <c r="A182" s="51">
        <v>142</v>
      </c>
      <c r="B182" s="44">
        <v>8</v>
      </c>
      <c r="C182" s="18" t="s">
        <v>252</v>
      </c>
      <c r="D182" s="16">
        <v>125</v>
      </c>
      <c r="E182" s="16"/>
      <c r="F182" s="16"/>
    </row>
    <row r="183" spans="1:6" ht="15.75">
      <c r="A183" s="51">
        <v>143</v>
      </c>
      <c r="B183" s="44">
        <v>9</v>
      </c>
      <c r="C183" s="18" t="s">
        <v>120</v>
      </c>
      <c r="D183" s="16">
        <v>81</v>
      </c>
      <c r="E183" s="16"/>
      <c r="F183" s="16"/>
    </row>
    <row r="184" spans="1:6" ht="15.75">
      <c r="A184" s="51">
        <v>144</v>
      </c>
      <c r="B184" s="44">
        <v>10</v>
      </c>
      <c r="C184" s="18" t="s">
        <v>144</v>
      </c>
      <c r="D184" s="16">
        <v>135</v>
      </c>
      <c r="E184" s="16"/>
      <c r="F184" s="16" t="e">
        <f>#REF!*0.2</f>
        <v>#REF!</v>
      </c>
    </row>
    <row r="185" spans="1:6" ht="15.75">
      <c r="A185" s="51"/>
      <c r="B185" s="47"/>
      <c r="C185" s="29" t="s">
        <v>236</v>
      </c>
      <c r="D185" s="26"/>
      <c r="E185" s="26"/>
      <c r="F185" s="16" t="e">
        <f>#REF!*0.2</f>
        <v>#REF!</v>
      </c>
    </row>
    <row r="186" spans="1:6" ht="14.25" customHeight="1">
      <c r="A186" s="51">
        <v>145</v>
      </c>
      <c r="B186" s="47">
        <v>1</v>
      </c>
      <c r="C186" s="28" t="s">
        <v>213</v>
      </c>
      <c r="D186" s="26">
        <v>89</v>
      </c>
      <c r="E186" s="26"/>
      <c r="F186" s="23"/>
    </row>
    <row r="187" spans="1:6" ht="15.75">
      <c r="A187" s="51">
        <v>146</v>
      </c>
      <c r="B187" s="47">
        <v>2</v>
      </c>
      <c r="C187" s="28" t="s">
        <v>22</v>
      </c>
      <c r="D187" s="26">
        <v>109</v>
      </c>
      <c r="E187" s="26"/>
      <c r="F187" s="23">
        <f>D186*0.2</f>
        <v>17.8</v>
      </c>
    </row>
    <row r="188" spans="1:6" ht="15.75">
      <c r="A188" s="51">
        <v>147</v>
      </c>
      <c r="B188" s="47">
        <v>3</v>
      </c>
      <c r="C188" s="28" t="s">
        <v>23</v>
      </c>
      <c r="D188" s="26">
        <v>66</v>
      </c>
      <c r="E188" s="26"/>
      <c r="F188" s="23">
        <f>D187*0.2</f>
        <v>21.8</v>
      </c>
    </row>
    <row r="189" spans="1:6" ht="15.75">
      <c r="A189" s="51">
        <v>148</v>
      </c>
      <c r="B189" s="47">
        <v>4</v>
      </c>
      <c r="C189" s="28" t="s">
        <v>24</v>
      </c>
      <c r="D189" s="26">
        <v>91</v>
      </c>
      <c r="E189" s="26"/>
      <c r="F189" s="23">
        <f>D188*0.2</f>
        <v>13.200000000000001</v>
      </c>
    </row>
    <row r="190" spans="1:6" ht="15.75">
      <c r="A190" s="51">
        <v>149</v>
      </c>
      <c r="B190" s="47">
        <v>5</v>
      </c>
      <c r="C190" s="28" t="s">
        <v>69</v>
      </c>
      <c r="D190" s="26">
        <v>79</v>
      </c>
      <c r="E190" s="26"/>
      <c r="F190" s="23">
        <f>D189*0.2</f>
        <v>18.2</v>
      </c>
    </row>
    <row r="191" spans="1:6" ht="15.75">
      <c r="A191" s="51">
        <v>150</v>
      </c>
      <c r="B191" s="47">
        <v>6</v>
      </c>
      <c r="C191" s="28" t="s">
        <v>44</v>
      </c>
      <c r="D191" s="26">
        <v>83</v>
      </c>
      <c r="E191" s="26"/>
      <c r="F191" s="23"/>
    </row>
    <row r="192" spans="1:6" ht="15.75">
      <c r="A192" s="51">
        <v>151</v>
      </c>
      <c r="B192" s="47">
        <v>7</v>
      </c>
      <c r="C192" s="28" t="s">
        <v>154</v>
      </c>
      <c r="D192" s="26">
        <v>93</v>
      </c>
      <c r="E192" s="26"/>
      <c r="F192" s="23"/>
    </row>
    <row r="193" spans="1:6" ht="15.75">
      <c r="A193" s="51">
        <v>152</v>
      </c>
      <c r="B193" s="47">
        <v>8</v>
      </c>
      <c r="C193" s="28" t="s">
        <v>45</v>
      </c>
      <c r="D193" s="26">
        <v>83</v>
      </c>
      <c r="E193" s="26"/>
      <c r="F193" s="23"/>
    </row>
    <row r="194" spans="1:6" ht="15.75">
      <c r="A194" s="51">
        <v>153</v>
      </c>
      <c r="B194" s="47">
        <v>9</v>
      </c>
      <c r="C194" s="28" t="s">
        <v>156</v>
      </c>
      <c r="D194" s="26">
        <v>93</v>
      </c>
      <c r="E194" s="26"/>
      <c r="F194" s="23"/>
    </row>
    <row r="195" spans="1:6" ht="15.75">
      <c r="A195" s="51">
        <v>154</v>
      </c>
      <c r="B195" s="47">
        <v>10</v>
      </c>
      <c r="C195" s="28" t="s">
        <v>46</v>
      </c>
      <c r="D195" s="26">
        <v>83</v>
      </c>
      <c r="E195" s="26"/>
      <c r="F195" s="23">
        <f>D190*0.2</f>
        <v>15.8</v>
      </c>
    </row>
    <row r="196" spans="1:6" ht="15.75">
      <c r="A196" s="51">
        <v>155</v>
      </c>
      <c r="B196" s="47">
        <v>11</v>
      </c>
      <c r="C196" s="28" t="s">
        <v>216</v>
      </c>
      <c r="D196" s="26">
        <v>93</v>
      </c>
      <c r="E196" s="26"/>
      <c r="F196" s="16"/>
    </row>
    <row r="197" spans="1:6" ht="15.75">
      <c r="A197" s="51">
        <v>156</v>
      </c>
      <c r="B197" s="47">
        <v>12</v>
      </c>
      <c r="C197" s="28" t="s">
        <v>47</v>
      </c>
      <c r="D197" s="26">
        <v>83</v>
      </c>
      <c r="E197" s="26"/>
      <c r="F197" s="16"/>
    </row>
    <row r="198" spans="1:6" ht="15.75">
      <c r="A198" s="51">
        <v>157</v>
      </c>
      <c r="B198" s="47">
        <v>13</v>
      </c>
      <c r="C198" s="28" t="s">
        <v>217</v>
      </c>
      <c r="D198" s="26">
        <v>93</v>
      </c>
      <c r="E198" s="26"/>
      <c r="F198" s="16"/>
    </row>
    <row r="199" spans="1:6" ht="15.75">
      <c r="A199" s="51">
        <v>158</v>
      </c>
      <c r="B199" s="47">
        <v>14</v>
      </c>
      <c r="C199" s="28" t="s">
        <v>48</v>
      </c>
      <c r="D199" s="26">
        <v>79</v>
      </c>
      <c r="E199" s="26"/>
      <c r="F199" s="16"/>
    </row>
    <row r="200" spans="1:6" ht="15.75">
      <c r="A200" s="51">
        <v>159</v>
      </c>
      <c r="B200" s="47">
        <v>15</v>
      </c>
      <c r="C200" s="28" t="s">
        <v>218</v>
      </c>
      <c r="D200" s="26">
        <v>88</v>
      </c>
      <c r="E200" s="26"/>
      <c r="F200" s="16"/>
    </row>
    <row r="201" spans="1:6" ht="15.75">
      <c r="A201" s="55"/>
      <c r="B201" s="47"/>
      <c r="C201" s="29" t="s">
        <v>72</v>
      </c>
      <c r="D201" s="26"/>
      <c r="E201" s="26"/>
      <c r="F201" s="16"/>
    </row>
    <row r="202" spans="1:6" ht="15.75">
      <c r="A202" s="55">
        <v>209</v>
      </c>
      <c r="B202" s="47">
        <v>1</v>
      </c>
      <c r="C202" s="28" t="s">
        <v>70</v>
      </c>
      <c r="D202" s="26">
        <v>38</v>
      </c>
      <c r="E202" s="26"/>
      <c r="F202" s="16">
        <f>D220*0.2-0.01</f>
        <v>3.7900000000000005</v>
      </c>
    </row>
    <row r="203" spans="1:6" ht="15.75">
      <c r="A203" s="55">
        <v>210</v>
      </c>
      <c r="B203" s="47">
        <v>2</v>
      </c>
      <c r="C203" s="28" t="s">
        <v>206</v>
      </c>
      <c r="D203" s="26">
        <v>76</v>
      </c>
      <c r="E203" s="26"/>
      <c r="F203" s="16">
        <f>D221*0.2</f>
        <v>2</v>
      </c>
    </row>
    <row r="204" spans="1:6" ht="15.75">
      <c r="A204" s="55">
        <v>211</v>
      </c>
      <c r="B204" s="47">
        <v>3</v>
      </c>
      <c r="C204" s="28" t="s">
        <v>207</v>
      </c>
      <c r="D204" s="26">
        <v>127</v>
      </c>
      <c r="E204" s="26"/>
      <c r="F204" s="16">
        <f>D222*0.2</f>
        <v>2</v>
      </c>
    </row>
    <row r="205" spans="1:6" ht="15.75">
      <c r="A205" s="55">
        <v>212</v>
      </c>
      <c r="B205" s="47">
        <v>4</v>
      </c>
      <c r="C205" s="28" t="s">
        <v>49</v>
      </c>
      <c r="D205" s="26">
        <v>51</v>
      </c>
      <c r="E205" s="26"/>
      <c r="F205" s="16">
        <f>D228*0.2</f>
        <v>4</v>
      </c>
    </row>
    <row r="206" spans="1:6" ht="15.75">
      <c r="A206" s="55">
        <v>213</v>
      </c>
      <c r="B206" s="47">
        <v>5</v>
      </c>
      <c r="C206" s="28" t="s">
        <v>50</v>
      </c>
      <c r="D206" s="26">
        <v>76</v>
      </c>
      <c r="E206" s="26"/>
      <c r="F206" s="16">
        <f>D229*0.2-0.01</f>
        <v>4.156</v>
      </c>
    </row>
    <row r="207" spans="1:6" ht="15.75">
      <c r="A207" s="55">
        <v>214</v>
      </c>
      <c r="B207" s="47">
        <v>6</v>
      </c>
      <c r="C207" s="28" t="s">
        <v>51</v>
      </c>
      <c r="D207" s="26">
        <v>76</v>
      </c>
      <c r="E207" s="26"/>
      <c r="F207" s="16">
        <f>D230*0.2</f>
        <v>3.1660000000000004</v>
      </c>
    </row>
    <row r="208" spans="1:6" ht="31.5">
      <c r="A208" s="55">
        <v>215</v>
      </c>
      <c r="B208" s="47">
        <v>7</v>
      </c>
      <c r="C208" s="28" t="s">
        <v>52</v>
      </c>
      <c r="D208" s="26">
        <v>127</v>
      </c>
      <c r="E208" s="26"/>
      <c r="F208" s="16">
        <f aca="true" t="shared" si="6" ref="F208:F225">D231*0.2</f>
        <v>2.166</v>
      </c>
    </row>
    <row r="209" spans="1:6" ht="15.75">
      <c r="A209" s="55">
        <v>216</v>
      </c>
      <c r="B209" s="47">
        <v>8</v>
      </c>
      <c r="C209" s="28" t="s">
        <v>53</v>
      </c>
      <c r="D209" s="26">
        <v>76</v>
      </c>
      <c r="E209" s="26"/>
      <c r="F209" s="16">
        <f t="shared" si="6"/>
        <v>2.166</v>
      </c>
    </row>
    <row r="210" spans="1:6" ht="15.75">
      <c r="A210" s="55">
        <v>217</v>
      </c>
      <c r="B210" s="47">
        <v>9</v>
      </c>
      <c r="C210" s="28" t="s">
        <v>54</v>
      </c>
      <c r="D210" s="26">
        <v>76</v>
      </c>
      <c r="E210" s="26"/>
      <c r="F210" s="16">
        <f t="shared" si="6"/>
        <v>2.166</v>
      </c>
    </row>
    <row r="211" spans="1:6" ht="15.75">
      <c r="A211" s="55">
        <v>218</v>
      </c>
      <c r="B211" s="47">
        <v>10</v>
      </c>
      <c r="C211" s="28" t="s">
        <v>55</v>
      </c>
      <c r="D211" s="26">
        <v>38</v>
      </c>
      <c r="E211" s="26"/>
      <c r="F211" s="16">
        <f t="shared" si="6"/>
        <v>5.166</v>
      </c>
    </row>
    <row r="212" spans="1:6" ht="15.75">
      <c r="A212" s="55">
        <v>219</v>
      </c>
      <c r="B212" s="47">
        <v>11</v>
      </c>
      <c r="C212" s="28" t="s">
        <v>56</v>
      </c>
      <c r="D212" s="26">
        <v>127</v>
      </c>
      <c r="E212" s="26"/>
      <c r="F212" s="16">
        <f t="shared" si="6"/>
        <v>4.1659999999999995</v>
      </c>
    </row>
    <row r="213" spans="1:6" ht="15.75">
      <c r="A213" s="55">
        <v>220</v>
      </c>
      <c r="B213" s="47">
        <v>12</v>
      </c>
      <c r="C213" s="28" t="s">
        <v>57</v>
      </c>
      <c r="D213" s="26">
        <v>76</v>
      </c>
      <c r="E213" s="26"/>
      <c r="F213" s="16">
        <f>D236*0.2-0.01</f>
        <v>3.1560000000000006</v>
      </c>
    </row>
    <row r="214" spans="1:6" ht="15.75">
      <c r="A214" s="55">
        <v>221</v>
      </c>
      <c r="B214" s="47">
        <v>13</v>
      </c>
      <c r="C214" s="28" t="s">
        <v>58</v>
      </c>
      <c r="D214" s="26">
        <v>76</v>
      </c>
      <c r="E214" s="26"/>
      <c r="F214" s="16">
        <f>D237*0.2-0.01</f>
        <v>2.156</v>
      </c>
    </row>
    <row r="215" spans="1:6" ht="15.75">
      <c r="A215" s="51"/>
      <c r="B215" s="44"/>
      <c r="C215" s="19" t="s">
        <v>62</v>
      </c>
      <c r="D215" s="16"/>
      <c r="E215" s="16"/>
      <c r="F215" s="16">
        <f>D238*0.2</f>
        <v>6.166</v>
      </c>
    </row>
    <row r="216" spans="1:6" ht="16.5" customHeight="1">
      <c r="A216" s="55">
        <v>222</v>
      </c>
      <c r="B216" s="44">
        <v>1</v>
      </c>
      <c r="C216" s="18" t="s">
        <v>59</v>
      </c>
      <c r="D216" s="16">
        <v>19</v>
      </c>
      <c r="E216" s="16"/>
      <c r="F216" s="16">
        <f t="shared" si="6"/>
        <v>4.1659999999999995</v>
      </c>
    </row>
    <row r="217" spans="1:6" ht="16.5" customHeight="1">
      <c r="A217" s="51"/>
      <c r="B217" s="44"/>
      <c r="C217" s="19" t="s">
        <v>60</v>
      </c>
      <c r="D217" s="16"/>
      <c r="E217" s="16"/>
      <c r="F217" s="16">
        <f t="shared" si="6"/>
        <v>6.164000000000001</v>
      </c>
    </row>
    <row r="218" spans="1:6" ht="15.75" customHeight="1">
      <c r="A218" s="51">
        <v>160</v>
      </c>
      <c r="B218" s="44">
        <v>1</v>
      </c>
      <c r="C218" s="18" t="s">
        <v>168</v>
      </c>
      <c r="D218" s="16">
        <v>19</v>
      </c>
      <c r="E218" s="16"/>
      <c r="F218" s="16">
        <f>D241*0.2-0.01</f>
        <v>2.156</v>
      </c>
    </row>
    <row r="219" spans="1:6" ht="17.25" customHeight="1">
      <c r="A219" s="51">
        <v>161</v>
      </c>
      <c r="B219" s="44">
        <v>2</v>
      </c>
      <c r="C219" s="18" t="s">
        <v>0</v>
      </c>
      <c r="D219" s="16">
        <v>10</v>
      </c>
      <c r="E219" s="16"/>
      <c r="F219" s="16">
        <f t="shared" si="6"/>
        <v>4.1659999999999995</v>
      </c>
    </row>
    <row r="220" spans="1:6" ht="20.25" customHeight="1">
      <c r="A220" s="51">
        <v>162</v>
      </c>
      <c r="B220" s="44">
        <v>3</v>
      </c>
      <c r="C220" s="18" t="s">
        <v>169</v>
      </c>
      <c r="D220" s="16">
        <v>19</v>
      </c>
      <c r="E220" s="16"/>
      <c r="F220" s="16">
        <f>D243*0.2-0.01</f>
        <v>3.1560000000000006</v>
      </c>
    </row>
    <row r="221" spans="1:6" ht="17.25" customHeight="1">
      <c r="A221" s="51">
        <v>163</v>
      </c>
      <c r="B221" s="44">
        <v>4</v>
      </c>
      <c r="C221" s="18" t="s">
        <v>170</v>
      </c>
      <c r="D221" s="16">
        <v>10</v>
      </c>
      <c r="E221" s="16"/>
      <c r="F221" s="16">
        <f t="shared" si="6"/>
        <v>2.166</v>
      </c>
    </row>
    <row r="222" spans="1:6" ht="15.75">
      <c r="A222" s="51">
        <v>164</v>
      </c>
      <c r="B222" s="44">
        <v>5</v>
      </c>
      <c r="C222" s="18" t="s">
        <v>171</v>
      </c>
      <c r="D222" s="16">
        <v>10</v>
      </c>
      <c r="E222" s="16"/>
      <c r="F222" s="16">
        <f t="shared" si="6"/>
        <v>2.166</v>
      </c>
    </row>
    <row r="223" spans="1:6" ht="16.5" customHeight="1">
      <c r="A223" s="51">
        <v>203</v>
      </c>
      <c r="B223" s="44">
        <v>6</v>
      </c>
      <c r="C223" s="18" t="s">
        <v>136</v>
      </c>
      <c r="D223" s="16">
        <v>30</v>
      </c>
      <c r="E223" s="16"/>
      <c r="F223" s="16">
        <f t="shared" si="6"/>
        <v>2.166</v>
      </c>
    </row>
    <row r="224" spans="1:6" ht="15" customHeight="1">
      <c r="A224" s="51">
        <v>204</v>
      </c>
      <c r="B224" s="44">
        <v>7</v>
      </c>
      <c r="C224" s="18" t="s">
        <v>135</v>
      </c>
      <c r="D224" s="16">
        <v>10</v>
      </c>
      <c r="E224" s="16"/>
      <c r="F224" s="16">
        <f t="shared" si="6"/>
        <v>2.166</v>
      </c>
    </row>
    <row r="225" spans="1:6" ht="18.75" customHeight="1">
      <c r="A225" s="51">
        <v>205</v>
      </c>
      <c r="B225" s="44">
        <v>8</v>
      </c>
      <c r="C225" s="18" t="s">
        <v>139</v>
      </c>
      <c r="D225" s="16">
        <v>2</v>
      </c>
      <c r="E225" s="16"/>
      <c r="F225" s="16">
        <f t="shared" si="6"/>
        <v>2.166</v>
      </c>
    </row>
    <row r="226" spans="1:6" ht="16.5" customHeight="1">
      <c r="A226" s="51">
        <v>206</v>
      </c>
      <c r="B226" s="44">
        <v>9</v>
      </c>
      <c r="C226" s="18" t="s">
        <v>137</v>
      </c>
      <c r="D226" s="16">
        <v>6</v>
      </c>
      <c r="E226" s="16"/>
      <c r="F226" s="16"/>
    </row>
    <row r="227" spans="1:6" ht="15.75">
      <c r="A227" s="51">
        <v>207</v>
      </c>
      <c r="B227" s="44">
        <v>10</v>
      </c>
      <c r="C227" s="18" t="s">
        <v>138</v>
      </c>
      <c r="D227" s="16">
        <v>10</v>
      </c>
      <c r="E227" s="16"/>
      <c r="F227" s="16">
        <f>D250*0.2</f>
        <v>6.6000000000000005</v>
      </c>
    </row>
    <row r="228" spans="1:6" ht="18.75" customHeight="1">
      <c r="A228" s="51">
        <v>165</v>
      </c>
      <c r="B228" s="44">
        <v>11</v>
      </c>
      <c r="C228" s="18" t="s">
        <v>225</v>
      </c>
      <c r="D228" s="16">
        <v>20</v>
      </c>
      <c r="E228" s="16"/>
      <c r="F228" s="16">
        <f aca="true" t="shared" si="7" ref="F228:F235">D251*0.2</f>
        <v>7.6000000000000005</v>
      </c>
    </row>
    <row r="229" spans="1:6" ht="18.75" customHeight="1">
      <c r="A229" s="51">
        <v>166</v>
      </c>
      <c r="B229" s="44">
        <v>12</v>
      </c>
      <c r="C229" s="18" t="s">
        <v>254</v>
      </c>
      <c r="D229" s="16">
        <v>20.83</v>
      </c>
      <c r="E229" s="16">
        <v>25</v>
      </c>
      <c r="F229" s="16">
        <f>D252*0.2</f>
        <v>7.6000000000000005</v>
      </c>
    </row>
    <row r="230" spans="1:6" ht="15.75">
      <c r="A230" s="51">
        <v>167</v>
      </c>
      <c r="B230" s="44">
        <v>13</v>
      </c>
      <c r="C230" s="18" t="s">
        <v>4</v>
      </c>
      <c r="D230" s="16">
        <v>15.83</v>
      </c>
      <c r="E230" s="16">
        <v>19</v>
      </c>
      <c r="F230" s="16">
        <f t="shared" si="7"/>
        <v>3.4000000000000004</v>
      </c>
    </row>
    <row r="231" spans="1:6" ht="31.5">
      <c r="A231" s="51">
        <v>168</v>
      </c>
      <c r="B231" s="44">
        <v>14</v>
      </c>
      <c r="C231" s="18" t="s">
        <v>5</v>
      </c>
      <c r="D231" s="16">
        <v>10.83</v>
      </c>
      <c r="E231" s="16">
        <v>13</v>
      </c>
      <c r="F231" s="16">
        <f>D254*0.2+0.01</f>
        <v>12.81</v>
      </c>
    </row>
    <row r="232" spans="1:6" ht="31.5">
      <c r="A232" s="51">
        <v>169</v>
      </c>
      <c r="B232" s="44">
        <v>15</v>
      </c>
      <c r="C232" s="18" t="s">
        <v>2</v>
      </c>
      <c r="D232" s="16">
        <v>10.83</v>
      </c>
      <c r="E232" s="16">
        <v>13</v>
      </c>
      <c r="F232" s="16">
        <f>D255*0.2</f>
        <v>13.4</v>
      </c>
    </row>
    <row r="233" spans="1:6" ht="15.75">
      <c r="A233" s="51">
        <v>170</v>
      </c>
      <c r="B233" s="44">
        <v>16</v>
      </c>
      <c r="C233" s="18" t="s">
        <v>255</v>
      </c>
      <c r="D233" s="16">
        <v>10.83</v>
      </c>
      <c r="E233" s="16">
        <v>13</v>
      </c>
      <c r="F233" s="16">
        <f t="shared" si="7"/>
        <v>14</v>
      </c>
    </row>
    <row r="234" spans="1:6" ht="47.25">
      <c r="A234" s="51">
        <v>171</v>
      </c>
      <c r="B234" s="44">
        <v>17</v>
      </c>
      <c r="C234" s="18" t="s">
        <v>122</v>
      </c>
      <c r="D234" s="16">
        <v>25.83</v>
      </c>
      <c r="E234" s="16">
        <v>31</v>
      </c>
      <c r="F234" s="16">
        <f t="shared" si="7"/>
        <v>6</v>
      </c>
    </row>
    <row r="235" spans="1:6" ht="31.5">
      <c r="A235" s="51">
        <v>172</v>
      </c>
      <c r="B235" s="44">
        <v>18</v>
      </c>
      <c r="C235" s="18" t="s">
        <v>123</v>
      </c>
      <c r="D235" s="16">
        <v>20.83</v>
      </c>
      <c r="E235" s="16">
        <v>25</v>
      </c>
      <c r="F235" s="16">
        <f t="shared" si="7"/>
        <v>15</v>
      </c>
    </row>
    <row r="236" spans="1:6" ht="15.75">
      <c r="A236" s="51">
        <v>173</v>
      </c>
      <c r="B236" s="44">
        <v>19</v>
      </c>
      <c r="C236" s="18" t="s">
        <v>124</v>
      </c>
      <c r="D236" s="16">
        <v>15.83</v>
      </c>
      <c r="E236" s="16">
        <v>19</v>
      </c>
      <c r="F236" s="16">
        <f>D259*0.2</f>
        <v>21.8</v>
      </c>
    </row>
    <row r="237" spans="1:6" ht="15.75">
      <c r="A237" s="51">
        <v>174</v>
      </c>
      <c r="B237" s="44">
        <v>20</v>
      </c>
      <c r="C237" s="18" t="s">
        <v>125</v>
      </c>
      <c r="D237" s="16">
        <v>10.83</v>
      </c>
      <c r="E237" s="16">
        <v>13</v>
      </c>
      <c r="F237" s="16">
        <f>D260*0.2</f>
        <v>13.200000000000001</v>
      </c>
    </row>
    <row r="238" spans="1:6" ht="15.75">
      <c r="A238" s="51">
        <v>175</v>
      </c>
      <c r="B238" s="44">
        <v>21</v>
      </c>
      <c r="C238" s="18" t="s">
        <v>126</v>
      </c>
      <c r="D238" s="16">
        <v>30.83</v>
      </c>
      <c r="E238" s="16">
        <v>37</v>
      </c>
      <c r="F238" s="16">
        <f>D265*0.2</f>
        <v>6.4</v>
      </c>
    </row>
    <row r="239" spans="1:5" ht="31.5">
      <c r="A239" s="51">
        <v>176</v>
      </c>
      <c r="B239" s="44">
        <v>22</v>
      </c>
      <c r="C239" s="18" t="s">
        <v>73</v>
      </c>
      <c r="D239" s="16">
        <v>20.83</v>
      </c>
      <c r="E239" s="16">
        <v>25</v>
      </c>
    </row>
    <row r="240" spans="1:5" ht="35.25" customHeight="1">
      <c r="A240" s="51">
        <v>177</v>
      </c>
      <c r="B240" s="44">
        <v>23</v>
      </c>
      <c r="C240" s="18" t="s">
        <v>116</v>
      </c>
      <c r="D240" s="16">
        <v>30.82</v>
      </c>
      <c r="E240" s="16">
        <v>37</v>
      </c>
    </row>
    <row r="241" spans="1:5" ht="15" customHeight="1">
      <c r="A241" s="51">
        <v>178</v>
      </c>
      <c r="B241" s="44">
        <v>24</v>
      </c>
      <c r="C241" s="18" t="s">
        <v>74</v>
      </c>
      <c r="D241" s="16">
        <v>10.83</v>
      </c>
      <c r="E241" s="16">
        <v>13</v>
      </c>
    </row>
    <row r="242" spans="1:5" ht="31.5">
      <c r="A242" s="51">
        <v>179</v>
      </c>
      <c r="B242" s="44">
        <v>25</v>
      </c>
      <c r="C242" s="18" t="s">
        <v>179</v>
      </c>
      <c r="D242" s="16">
        <v>20.83</v>
      </c>
      <c r="E242" s="16">
        <v>25</v>
      </c>
    </row>
    <row r="243" spans="1:5" ht="15" customHeight="1">
      <c r="A243" s="51">
        <v>180</v>
      </c>
      <c r="B243" s="44">
        <v>26</v>
      </c>
      <c r="C243" s="18" t="s">
        <v>180</v>
      </c>
      <c r="D243" s="16">
        <v>15.83</v>
      </c>
      <c r="E243" s="16">
        <v>19</v>
      </c>
    </row>
    <row r="244" spans="1:5" ht="35.25" customHeight="1">
      <c r="A244" s="51">
        <v>181</v>
      </c>
      <c r="B244" s="44">
        <v>27</v>
      </c>
      <c r="C244" s="18" t="s">
        <v>226</v>
      </c>
      <c r="D244" s="16">
        <v>10.83</v>
      </c>
      <c r="E244" s="16">
        <v>13</v>
      </c>
    </row>
    <row r="245" spans="1:5" ht="31.5">
      <c r="A245" s="51">
        <v>182</v>
      </c>
      <c r="B245" s="44">
        <v>28</v>
      </c>
      <c r="C245" s="18" t="s">
        <v>227</v>
      </c>
      <c r="D245" s="16">
        <v>10.83</v>
      </c>
      <c r="E245" s="16">
        <v>13</v>
      </c>
    </row>
    <row r="246" spans="1:5" ht="15.75">
      <c r="A246" s="51">
        <v>183</v>
      </c>
      <c r="B246" s="44">
        <v>29</v>
      </c>
      <c r="C246" s="18" t="s">
        <v>228</v>
      </c>
      <c r="D246" s="16">
        <v>10.83</v>
      </c>
      <c r="E246" s="16">
        <v>13</v>
      </c>
    </row>
    <row r="247" spans="1:5" ht="15.75">
      <c r="A247" s="51">
        <v>184</v>
      </c>
      <c r="B247" s="44">
        <v>30</v>
      </c>
      <c r="C247" s="18" t="s">
        <v>229</v>
      </c>
      <c r="D247" s="16">
        <v>10.83</v>
      </c>
      <c r="E247" s="16">
        <v>13</v>
      </c>
    </row>
    <row r="248" spans="1:5" ht="15.75">
      <c r="A248" s="51">
        <v>185</v>
      </c>
      <c r="B248" s="44">
        <v>31</v>
      </c>
      <c r="C248" s="18" t="s">
        <v>230</v>
      </c>
      <c r="D248" s="16">
        <v>10.83</v>
      </c>
      <c r="E248" s="16">
        <v>13</v>
      </c>
    </row>
    <row r="249" spans="1:5" ht="15.75">
      <c r="A249" s="51"/>
      <c r="B249" s="44"/>
      <c r="C249" s="19" t="s">
        <v>61</v>
      </c>
      <c r="D249" s="16"/>
      <c r="E249" s="16"/>
    </row>
    <row r="250" spans="1:5" ht="15.75">
      <c r="A250" s="51">
        <v>186</v>
      </c>
      <c r="B250" s="44">
        <v>1</v>
      </c>
      <c r="C250" s="18" t="s">
        <v>146</v>
      </c>
      <c r="D250" s="16">
        <v>33</v>
      </c>
      <c r="E250" s="16"/>
    </row>
    <row r="251" spans="1:5" ht="15.75">
      <c r="A251" s="51">
        <v>187</v>
      </c>
      <c r="B251" s="44">
        <v>2</v>
      </c>
      <c r="C251" s="18" t="s">
        <v>147</v>
      </c>
      <c r="D251" s="16">
        <v>38</v>
      </c>
      <c r="E251" s="16"/>
    </row>
    <row r="252" spans="1:5" ht="15.75">
      <c r="A252" s="51">
        <v>188</v>
      </c>
      <c r="B252" s="44">
        <v>3</v>
      </c>
      <c r="C252" s="18" t="s">
        <v>36</v>
      </c>
      <c r="D252" s="16">
        <v>38</v>
      </c>
      <c r="E252" s="16"/>
    </row>
    <row r="253" spans="1:5" ht="15.75">
      <c r="A253" s="51">
        <v>189</v>
      </c>
      <c r="B253" s="44">
        <v>4</v>
      </c>
      <c r="C253" s="18" t="s">
        <v>37</v>
      </c>
      <c r="D253" s="16">
        <v>17</v>
      </c>
      <c r="E253" s="16"/>
    </row>
    <row r="254" spans="1:5" ht="15.75">
      <c r="A254" s="51">
        <v>190</v>
      </c>
      <c r="B254" s="44">
        <v>5</v>
      </c>
      <c r="C254" s="18" t="s">
        <v>129</v>
      </c>
      <c r="D254" s="16">
        <v>64</v>
      </c>
      <c r="E254" s="16"/>
    </row>
    <row r="255" spans="1:5" ht="15.75">
      <c r="A255" s="51">
        <v>191</v>
      </c>
      <c r="B255" s="44">
        <v>6</v>
      </c>
      <c r="C255" s="18" t="s">
        <v>150</v>
      </c>
      <c r="D255" s="16">
        <v>67</v>
      </c>
      <c r="E255" s="16"/>
    </row>
    <row r="256" spans="1:5" ht="15.75">
      <c r="A256" s="51">
        <v>192</v>
      </c>
      <c r="B256" s="44">
        <v>7</v>
      </c>
      <c r="C256" s="18" t="s">
        <v>148</v>
      </c>
      <c r="D256" s="16">
        <v>70</v>
      </c>
      <c r="E256" s="16"/>
    </row>
    <row r="257" spans="1:5" ht="15.75">
      <c r="A257" s="51">
        <v>193</v>
      </c>
      <c r="B257" s="44">
        <v>8</v>
      </c>
      <c r="C257" s="18" t="s">
        <v>149</v>
      </c>
      <c r="D257" s="16">
        <v>30</v>
      </c>
      <c r="E257" s="16"/>
    </row>
    <row r="258" spans="1:5" ht="15.75">
      <c r="A258" s="51">
        <v>194</v>
      </c>
      <c r="B258" s="44">
        <v>9</v>
      </c>
      <c r="C258" s="18" t="s">
        <v>35</v>
      </c>
      <c r="D258" s="16">
        <v>75</v>
      </c>
      <c r="E258" s="16"/>
    </row>
    <row r="259" spans="1:5" ht="15.75">
      <c r="A259" s="51">
        <v>195</v>
      </c>
      <c r="B259" s="44">
        <v>10</v>
      </c>
      <c r="C259" s="18" t="s">
        <v>237</v>
      </c>
      <c r="D259" s="16">
        <v>109</v>
      </c>
      <c r="E259" s="16"/>
    </row>
    <row r="260" spans="1:5" ht="15.75">
      <c r="A260" s="51">
        <v>196</v>
      </c>
      <c r="B260" s="44">
        <v>11</v>
      </c>
      <c r="C260" s="18" t="s">
        <v>3</v>
      </c>
      <c r="D260" s="16">
        <v>66</v>
      </c>
      <c r="E260" s="16"/>
    </row>
    <row r="261" spans="1:5" ht="15.75">
      <c r="A261" s="51">
        <v>197</v>
      </c>
      <c r="B261" s="44">
        <v>12</v>
      </c>
      <c r="C261" s="18" t="s">
        <v>77</v>
      </c>
      <c r="D261" s="16">
        <v>18</v>
      </c>
      <c r="E261" s="16"/>
    </row>
    <row r="262" spans="1:5" ht="15.75">
      <c r="A262" s="51">
        <v>198</v>
      </c>
      <c r="B262" s="44">
        <v>13</v>
      </c>
      <c r="C262" s="18" t="s">
        <v>181</v>
      </c>
      <c r="D262" s="16">
        <v>19</v>
      </c>
      <c r="E262" s="16"/>
    </row>
    <row r="263" spans="1:5" ht="15.75">
      <c r="A263" s="51">
        <v>223</v>
      </c>
      <c r="B263" s="44">
        <v>14</v>
      </c>
      <c r="C263" s="18" t="s">
        <v>223</v>
      </c>
      <c r="D263" s="16">
        <v>40</v>
      </c>
      <c r="E263" s="16"/>
    </row>
    <row r="264" spans="1:5" ht="15.75">
      <c r="A264" s="51">
        <v>209</v>
      </c>
      <c r="B264" s="44">
        <v>15</v>
      </c>
      <c r="C264" s="18" t="s">
        <v>70</v>
      </c>
      <c r="D264" s="16">
        <v>38</v>
      </c>
      <c r="E264" s="16"/>
    </row>
    <row r="265" spans="1:5" ht="15.75">
      <c r="A265" s="51">
        <v>199</v>
      </c>
      <c r="B265" s="44">
        <v>16</v>
      </c>
      <c r="C265" s="18" t="s">
        <v>203</v>
      </c>
      <c r="D265" s="16">
        <v>32</v>
      </c>
      <c r="E265" s="16"/>
    </row>
  </sheetData>
  <sheetProtection/>
  <mergeCells count="5">
    <mergeCell ref="B8:E8"/>
    <mergeCell ref="C5:F5"/>
    <mergeCell ref="C2:F2"/>
    <mergeCell ref="C3:F3"/>
    <mergeCell ref="C4:F4"/>
  </mergeCells>
  <printOptions/>
  <pageMargins left="0.7874015748031497" right="0.3937007874015748" top="0.3937007874015748" bottom="0.1968503937007874" header="0.5118110236220472" footer="0.5118110236220472"/>
  <pageSetup horizontalDpi="600" verticalDpi="600" orientation="landscape" paperSize="9" scale="92" r:id="rId1"/>
  <rowBreaks count="8" manualBreakCount="8">
    <brk id="17" max="255" man="1"/>
    <brk id="51" max="6" man="1"/>
    <brk id="85" max="255" man="1"/>
    <brk id="118" max="255" man="1"/>
    <brk id="149" max="255" man="1"/>
    <brk id="184" max="255" man="1"/>
    <brk id="220" max="255" man="1"/>
    <brk id="2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Поликлиника №6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Главный бухгалтер</dc:creator>
  <cp:keywords/>
  <dc:description/>
  <cp:lastModifiedBy>Пользователь Windows</cp:lastModifiedBy>
  <cp:lastPrinted>2019-12-12T14:02:42Z</cp:lastPrinted>
  <dcterms:created xsi:type="dcterms:W3CDTF">2011-01-02T07:54:54Z</dcterms:created>
  <dcterms:modified xsi:type="dcterms:W3CDTF">2019-12-17T07:34:05Z</dcterms:modified>
  <cp:category/>
  <cp:version/>
  <cp:contentType/>
  <cp:contentStatus/>
</cp:coreProperties>
</file>