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566" activeTab="0"/>
  </bookViews>
  <sheets>
    <sheet name="Прейскурант" sheetId="1" r:id="rId1"/>
  </sheets>
  <definedNames/>
  <calcPr fullCalcOnLoad="1"/>
</workbook>
</file>

<file path=xl/sharedStrings.xml><?xml version="1.0" encoding="utf-8"?>
<sst xmlns="http://schemas.openxmlformats.org/spreadsheetml/2006/main" count="203" uniqueCount="202">
  <si>
    <t>Продування слухової труби по Політцеру</t>
  </si>
  <si>
    <t>II. Лабораторні дослідження:</t>
  </si>
  <si>
    <t>1. Гематологічні дослідження:</t>
  </si>
  <si>
    <t>2. Клінічні дослідження:</t>
  </si>
  <si>
    <t xml:space="preserve">Цитологічне дослідження матеріалу </t>
  </si>
  <si>
    <t>3. Дослідження калу:</t>
  </si>
  <si>
    <t>4. Біохімічні дослідження:</t>
  </si>
  <si>
    <t>Рентгенографія цифрова шийного відділу хребта у 2-х проекціях</t>
  </si>
  <si>
    <t>Рентгенографія цифрова шийного відділу хребта у 3-х проекціях (з функціональним навантаженнями)</t>
  </si>
  <si>
    <t>Рентгенографія цифрова грудного відділу хребта у 2-х проекціях</t>
  </si>
  <si>
    <t>Рентгенографія цифрова попереково-крижового відділу хребта у 2-х проекціях</t>
  </si>
  <si>
    <t>Рентгенографія цифрова попереково-крижового відділу хребта у 3-х проекціях (з функціональним навантаженнями)</t>
  </si>
  <si>
    <t xml:space="preserve">Консультативний прийом лікарем-офтальмологом (первинне звернення). Визначення гостроти зору з корекцією;  огляд на щілинній лампі;
огляд очного дна; підбір окулярів; консультація лікаря; призначення лікування;
направлення на операцію при необхідності"
</t>
  </si>
  <si>
    <t>Операції на шкірі та під шкірою (видалення папілом)</t>
  </si>
  <si>
    <t>4. Жіноча консультація:</t>
  </si>
  <si>
    <t>Консультація лікаря-акушера-гінеколога з гінекологічним набором</t>
  </si>
  <si>
    <t>№ з/п</t>
  </si>
  <si>
    <t>1.</t>
  </si>
  <si>
    <t>Слинні залози та лімфатичні вузли</t>
  </si>
  <si>
    <t>Ехокардіографія з допплерівським аналізом</t>
  </si>
  <si>
    <t>Клінічний аналіз сечі</t>
  </si>
  <si>
    <t>Клінічний аналіз крові</t>
  </si>
  <si>
    <t>Визначення групи крові і резус-фактора</t>
  </si>
  <si>
    <t xml:space="preserve">По окремих органах: </t>
  </si>
  <si>
    <t>печінка+жовчний міхур+жовчні протоки</t>
  </si>
  <si>
    <t xml:space="preserve">Ультразвукові дослідження поверхневих структур, м'яких тканин: </t>
  </si>
  <si>
    <t>Щитоподібна залоза</t>
  </si>
  <si>
    <t>Консультація лікаря-терапевта</t>
  </si>
  <si>
    <r>
      <t xml:space="preserve">Трансабдомінальні дослідження сечостатевої системи  </t>
    </r>
    <r>
      <rPr>
        <b/>
        <u val="single"/>
        <sz val="10"/>
        <rFont val="Arial Cyr"/>
        <family val="0"/>
      </rPr>
      <t>для жінок</t>
    </r>
    <r>
      <rPr>
        <b/>
        <sz val="10"/>
        <rFont val="Arial Cyr"/>
        <family val="0"/>
      </rPr>
      <t xml:space="preserve">: </t>
    </r>
    <r>
      <rPr>
        <b/>
        <sz val="12"/>
        <rFont val="Times New Roman"/>
        <family val="1"/>
      </rPr>
      <t>Комплексно</t>
    </r>
    <r>
      <rPr>
        <sz val="12"/>
        <rFont val="Times New Roman"/>
        <family val="1"/>
      </rPr>
      <t>:нирки+надниркові залози+сечовий міхур з визначенням залишкової сечі+матка+яєчники</t>
    </r>
  </si>
  <si>
    <r>
      <t>По окремих органах:</t>
    </r>
    <r>
      <rPr>
        <sz val="12"/>
        <rFont val="Times New Roman"/>
        <family val="1"/>
      </rPr>
      <t xml:space="preserve">  </t>
    </r>
    <r>
      <rPr>
        <sz val="10"/>
        <rFont val="Arial Cyr"/>
        <family val="0"/>
      </rPr>
      <t>нирки+надниркові залози</t>
    </r>
  </si>
  <si>
    <r>
      <t>Ультразвукові дослідження з використанням внутрішньопорожнинних датчиків:</t>
    </r>
    <r>
      <rPr>
        <b/>
        <sz val="10"/>
        <rFont val="Arial Cyr"/>
        <family val="0"/>
      </rPr>
      <t xml:space="preserve"> </t>
    </r>
    <r>
      <rPr>
        <sz val="10"/>
        <rFont val="Arial Cyr"/>
        <family val="0"/>
      </rPr>
      <t>Інтравагінальні дослідження жіночих статевих органів</t>
    </r>
  </si>
  <si>
    <r>
      <t>Трансабдомінальні УЗД органів гепатобіліарної системи</t>
    </r>
    <r>
      <rPr>
        <b/>
        <sz val="10"/>
        <rFont val="Arial Cyr"/>
        <family val="0"/>
      </rPr>
      <t xml:space="preserve">: </t>
    </r>
    <r>
      <rPr>
        <b/>
        <sz val="12"/>
        <rFont val="Times New Roman"/>
        <family val="1"/>
      </rPr>
      <t>Комплексно</t>
    </r>
    <r>
      <rPr>
        <b/>
        <sz val="10"/>
        <rFont val="Arial Cyr"/>
        <family val="0"/>
      </rPr>
      <t>:</t>
    </r>
    <r>
      <rPr>
        <sz val="10"/>
        <rFont val="Arial Cyr"/>
        <family val="0"/>
      </rPr>
      <t>печінка+жовчний міхур+жовчні протоки+підшлункова залоза+селезінка</t>
    </r>
  </si>
  <si>
    <t>Рентгенографія ключиці з однієї сторони (пряма)</t>
  </si>
  <si>
    <t>Рентгенографія ключиці з обох сторін</t>
  </si>
  <si>
    <t>Рентгенографія грудинно-ключичного з'єднання ліворуч</t>
  </si>
  <si>
    <t>Езофагогастродуоденоскопія (ФЕГД)+біопсія</t>
  </si>
  <si>
    <t>Консультація лікаря-невропатолога</t>
  </si>
  <si>
    <t>Консультація лікаря-кардіолога</t>
  </si>
  <si>
    <t>Консультація лікаря-отоларінголога</t>
  </si>
  <si>
    <t>Консультація лікаря-хірурга</t>
  </si>
  <si>
    <t>Консультація лікаря-офтальмолога</t>
  </si>
  <si>
    <t>Перев'язка</t>
  </si>
  <si>
    <t>Гайморопункція з двух сторін</t>
  </si>
  <si>
    <t>Вимивання сірчаних пробок теплою водою</t>
  </si>
  <si>
    <t>Вимивання сірчаних пробок розчином натрія хлориду</t>
  </si>
  <si>
    <t xml:space="preserve"> Аналіз крові на коагулограму</t>
  </si>
  <si>
    <t>Видалення мозолі</t>
  </si>
  <si>
    <t>Видалення чужерідних тіл</t>
  </si>
  <si>
    <t>Видалення врісшого нігтя</t>
  </si>
  <si>
    <t>Операції на шкірі та під шкірою (видалення атером,липом, кератом, папілом)</t>
  </si>
  <si>
    <t>Хірургічна обробка ран</t>
  </si>
  <si>
    <t>Рентгенографія кісток стопи ліворуч</t>
  </si>
  <si>
    <t>Рентгенографія кісток стопи з обох сторін</t>
  </si>
  <si>
    <t>Рентгенографія колінного суглоба у 2-х проекціях</t>
  </si>
  <si>
    <t>Рентгенографія ліктьового суглоба у 2-х проекціях</t>
  </si>
  <si>
    <t>Рентгенографія променезап'ясткового суглоба у 2-х проекціях</t>
  </si>
  <si>
    <t>Рентгенографія гомілковостопного суглоба у 2-х проекціях</t>
  </si>
  <si>
    <t>Рентгенографія зубів (прицільна)</t>
  </si>
  <si>
    <t>Консультація лікаря-акушера-гінеколога без гінекологічного набора</t>
  </si>
  <si>
    <t xml:space="preserve">Масаж верхньої кінцівки </t>
  </si>
  <si>
    <t>Масаж плечового суглоба (верхньої третини плеча, ділянки плечового суглоба та надпліччя тієї ж сторони)</t>
  </si>
  <si>
    <t>Діадінамотерапія</t>
  </si>
  <si>
    <t>Рентгенографія ребер ліворуч</t>
  </si>
  <si>
    <t>Рентгенографія ребер праворуч</t>
  </si>
  <si>
    <t>Рентгенографія кісток носу бокова проекція</t>
  </si>
  <si>
    <t>Рентгенографія приносових пазух</t>
  </si>
  <si>
    <t>Оглядова рентгенографія кісток тазу</t>
  </si>
  <si>
    <t>Ультразвукові дослідження органів грудної клітини:</t>
  </si>
  <si>
    <t>Рентгенографія кісток кисті (пряма проекція)</t>
  </si>
  <si>
    <t>Рентгенографія пястних кісток кисті (2 проекції)</t>
  </si>
  <si>
    <t>Рентгенографія фаланг пальців кисті (2 проекції)</t>
  </si>
  <si>
    <t>Рентгенографія кісток стопи праворуч</t>
  </si>
  <si>
    <t>Гальванізація</t>
  </si>
  <si>
    <t>Магнітотерапія</t>
  </si>
  <si>
    <t>УВЧ-терапія</t>
  </si>
  <si>
    <t>СВЧ-терапія</t>
  </si>
  <si>
    <t>Рентгенографія верхньої кінцівки плечової кістки (пряма проекція)</t>
  </si>
  <si>
    <t>Рентгенографія верхньої кінцівки передпліччя (пряма проекція)</t>
  </si>
  <si>
    <t>Рентгенографія стегна (пряма проекція)</t>
  </si>
  <si>
    <t>Рентгенографія гомілки у 2-х проекціях</t>
  </si>
  <si>
    <t xml:space="preserve">    цін на платні медичні послуги, що надаються </t>
  </si>
  <si>
    <t>Комунальним некомерційним підприємством «Міська поліклініка № 6» Харківської міської ради</t>
  </si>
  <si>
    <t>Рентгенографія цифрова черепа в двох проекціях</t>
  </si>
  <si>
    <t>Рентгенографія цифрова турецького сідла</t>
  </si>
  <si>
    <t>Рентгенографія цифрова ключиці з однієї сторони (пряма)</t>
  </si>
  <si>
    <t>Рентгенографія цифрова ключиці з обох сторін</t>
  </si>
  <si>
    <t>Рентгенографія цифрова грудинно-ключичного з'єднання ліворуч</t>
  </si>
  <si>
    <t>Рентгенографія цифрова грудинно-ключичного з'єднання праворуч</t>
  </si>
  <si>
    <t>Рентгенографія цифрова ребер ліворуч</t>
  </si>
  <si>
    <t>Рентгенографія цифрова ребер праворуч</t>
  </si>
  <si>
    <t>Рентгенографія цифрова кісток носу бокова проекція</t>
  </si>
  <si>
    <t>Оглядова цифрова рентгенографія кісток тазу</t>
  </si>
  <si>
    <t>Рентгенографія цифрова верхньої кінцівки плечової кістки (пряма проекція)</t>
  </si>
  <si>
    <t>Рентгенографія цифрова верхньої кінцівки передпліччя (пряма проекція)</t>
  </si>
  <si>
    <t>Рентгенографія цифрова стегна (пряма проекція)</t>
  </si>
  <si>
    <t>Рентгенографія цифрова гомілки у 2-х проекціях</t>
  </si>
  <si>
    <t>Рентгенографія цифрова кісток кисті (пряма проекція)</t>
  </si>
  <si>
    <t>Рентгенографія цифрова пястних кісток кисті (2 проекції)</t>
  </si>
  <si>
    <t>Рентгенографія цифрова фаланг пальців кисті (2 проекції)</t>
  </si>
  <si>
    <t>Рентгенографія цифрова кісток стопи праворуч</t>
  </si>
  <si>
    <t>Рентгенографія цифрова кісток стопи з обох сторін</t>
  </si>
  <si>
    <t>Рентгенографія цифрова колінного суглоба у 2-х проекціях</t>
  </si>
  <si>
    <t>Рентгенографія цифрова ліктьового суглоба у 2-х проекціях</t>
  </si>
  <si>
    <t>Рентгенографія цифрова плечового суглоба</t>
  </si>
  <si>
    <t>Рентгенографія цифрова променезап'ясткового суглоба у 2-х проекціях</t>
  </si>
  <si>
    <t>Рентгенографія цифрова кульшового суглоба у 2-х проекціях</t>
  </si>
  <si>
    <t>Рентгенографія цифрова гомілковостопного суглоба у 2-х проекціях</t>
  </si>
  <si>
    <t>Цифрові атипові укладки кісток передп'ястя (човноподібної) коса проекція</t>
  </si>
  <si>
    <t>3. Рентгенологічна цифрова діагностика:</t>
  </si>
  <si>
    <t>3.Ультразвукова діагностика</t>
  </si>
  <si>
    <r>
      <t>Комплексно</t>
    </r>
    <r>
      <rPr>
        <sz val="10"/>
        <rFont val="Arial Cyr"/>
        <family val="0"/>
      </rPr>
      <t>: матка при вагітності+перенатальне обстеження стану плода;</t>
    </r>
  </si>
  <si>
    <t>I. Функціональна діагностика:</t>
  </si>
  <si>
    <t>1. Ендоскопічна діагностика:</t>
  </si>
  <si>
    <t>2. Рентгенологічна діагностика:</t>
  </si>
  <si>
    <t>III. Консультації та обстеження</t>
  </si>
  <si>
    <t>1. Офтальмологічне  відділення:</t>
  </si>
  <si>
    <t>2. Хірургічне  відділення:</t>
  </si>
  <si>
    <t>3. Отоларінгологічне   відділення:</t>
  </si>
  <si>
    <t>5. Фізіотерапевтичні послуги:</t>
  </si>
  <si>
    <t>6. Консультативні послуги:</t>
  </si>
  <si>
    <t>Консультативний прийом лікаря-акушера-гінеколога з оглядом на кріслі</t>
  </si>
  <si>
    <t>Консультативний прийом лікаря-акушера-гінеколога без огляду на кріслі</t>
  </si>
  <si>
    <t>Кольпоскопія</t>
  </si>
  <si>
    <t>Профілактичний огляд лікаря-акушера-гінеколога</t>
  </si>
  <si>
    <t>Оглядова цифрова рентгенографія органів грудної клітки (пряма)</t>
  </si>
  <si>
    <t>Оглядова цифрова рентгенографія органів грудної клітки (бокова)</t>
  </si>
  <si>
    <t>станом на 08.07.2019 р.</t>
  </si>
  <si>
    <t>Найменування</t>
  </si>
  <si>
    <t>підшлункова залоза;</t>
  </si>
  <si>
    <t>селезінка+судини портальної системи;</t>
  </si>
  <si>
    <t>Ціна без ПДВ, грн.</t>
  </si>
  <si>
    <t>Ціна з ПДВ, грн.</t>
  </si>
  <si>
    <t>Допплерометрія судин із спектральним аналізом у постійному режимі</t>
  </si>
  <si>
    <t>Консультація лікаря-інфекціониста</t>
  </si>
  <si>
    <t>Консультація лікаря-пульмонолога</t>
  </si>
  <si>
    <t>Консультація лікаря-ендокринолога</t>
  </si>
  <si>
    <t>Атипові укладки кісток передп'ястя (човноподібної) коса проекція</t>
  </si>
  <si>
    <t>Флюорографія</t>
  </si>
  <si>
    <t>Езофагогастродуоденоскопія (ФЕГД)</t>
  </si>
  <si>
    <t>Введення ВМС/видалення ВМС</t>
  </si>
  <si>
    <t>Катетерізація слухової труби з введенням інтратубарно ліків</t>
  </si>
  <si>
    <t>Заняття лікувальною фізкультурою по захворюваннях</t>
  </si>
  <si>
    <t xml:space="preserve"> Молочні залози (з двох сторін);</t>
  </si>
  <si>
    <t xml:space="preserve"> ПДВ, грн.</t>
  </si>
  <si>
    <t xml:space="preserve">Масаж нижної кінцівки та попереку (ділянки ступні, гомілки, стегна, сідничної та попереково-крижової ділянки)   </t>
  </si>
  <si>
    <t xml:space="preserve">Масаж комірцевої зони </t>
  </si>
  <si>
    <t xml:space="preserve">Масаж колінного суглоба (верхньої третини гомілки, ділянки колінного суглоба та нижньої третини стегна) </t>
  </si>
  <si>
    <t xml:space="preserve">Масаж гомілково-стопного суглоба (проксимального відділу ступні, ділянки та нижньої тертини гомілки) </t>
  </si>
  <si>
    <t>Масаж ступні та гомілки</t>
  </si>
  <si>
    <t>Масаж м'язів обличчя</t>
  </si>
  <si>
    <t>Масаж м'язів шиї</t>
  </si>
  <si>
    <t xml:space="preserve"> Аналіз крові на час згортання крові</t>
  </si>
  <si>
    <t xml:space="preserve"> Аналіз крові тривалість кровотечі</t>
  </si>
  <si>
    <t xml:space="preserve"> Аналіз крові на гематокрит</t>
  </si>
  <si>
    <t xml:space="preserve"> Аналіз крові на малярію</t>
  </si>
  <si>
    <t xml:space="preserve"> Аналіз крові на цукор</t>
  </si>
  <si>
    <t xml:space="preserve"> Аналіз крові на антитіла</t>
  </si>
  <si>
    <t>Визначення яєць гельмінтів у калі</t>
  </si>
  <si>
    <t>Дослідження зіскрібка на гостриці</t>
  </si>
  <si>
    <t>Оперативне втручання</t>
  </si>
  <si>
    <t>ПРЕЙСКУРАНТ</t>
  </si>
  <si>
    <t>Консультативний  прийом лікарем-офтальмологом (повторне звернення).Огляд на щілинній лампі; огляд очного дна; консультація лікаря; призначення лікування</t>
  </si>
  <si>
    <t>Масаж верхньої кінцівки, надпліччя та ділянки лопатки</t>
  </si>
  <si>
    <t xml:space="preserve">Масаж променево-зап'ястного суглоба (проксимальноговідділу кисті, ділянки променево-зап'ястного суглоба та передпліччя) </t>
  </si>
  <si>
    <t xml:space="preserve">Масаж кисті та передпліччя </t>
  </si>
  <si>
    <t>Масаж ділянки грудної клітини ділянки передньої поверхні грудної клітини ділянки передньої поверхні грудної клітини від передніх кордонів надпліччя до реберних дуг та ділянок спини від VII шийного до поперекового хребця)</t>
  </si>
  <si>
    <t>Масаж спини (від VII шийного до I поперекового хребця та від лівої до правої середньої аксилярної лінії)</t>
  </si>
  <si>
    <t>Масаж попереково-крижової ділянки (від I поперекового хребця  до нижніх сідничних схилів)</t>
  </si>
  <si>
    <t>Сегментарний масаж попереково-крижової ділянки</t>
  </si>
  <si>
    <t>Масаж спини (від VII шийного хребця  до V поперекового хребця)</t>
  </si>
  <si>
    <t>Масаж шийно-грудного відділу хребта (ділянки задньої поверхні шиї та ділянки спини до I поперекового хребця, від лівої до правої задньої аксилярної лінії)</t>
  </si>
  <si>
    <t>Масаж нижної кінцівки</t>
  </si>
  <si>
    <t>Рентгенографія грудинно-ключичного з'єднання праворуч</t>
  </si>
  <si>
    <r>
      <t xml:space="preserve">Трансабдомінальні дослідження сечостатевої системи </t>
    </r>
    <r>
      <rPr>
        <b/>
        <u val="single"/>
        <sz val="10"/>
        <rFont val="Arial Cyr"/>
        <family val="0"/>
      </rPr>
      <t>для чоловіків</t>
    </r>
    <r>
      <rPr>
        <b/>
        <sz val="10"/>
        <rFont val="Arial Cyr"/>
        <family val="0"/>
      </rPr>
      <t xml:space="preserve">: </t>
    </r>
    <r>
      <rPr>
        <b/>
        <sz val="12"/>
        <rFont val="Times New Roman"/>
        <family val="1"/>
      </rPr>
      <t xml:space="preserve">Комплексно: </t>
    </r>
    <r>
      <rPr>
        <sz val="12"/>
        <rFont val="Times New Roman"/>
        <family val="1"/>
      </rPr>
      <t>нирки+надниркові залози+сечовий міхур з визначенням залишкової сечі+передміхурова залоза</t>
    </r>
  </si>
  <si>
    <t>Визначення кетонових тіл у сечі</t>
  </si>
  <si>
    <t xml:space="preserve"> Аналіз сечі за Нечипоренком</t>
  </si>
  <si>
    <t>Аналіз сечі по  Зимницькому</t>
  </si>
  <si>
    <t>Визначення глюкози в добовій кількості сечі</t>
  </si>
  <si>
    <t xml:space="preserve"> Визначення білка у сечі</t>
  </si>
  <si>
    <t xml:space="preserve">Скіаскопія або циклоплегія </t>
  </si>
  <si>
    <t xml:space="preserve">Периметрія </t>
  </si>
  <si>
    <t>Дослідження кольоровідчуття</t>
  </si>
  <si>
    <t>Електрокардіографія (ЕКГ)</t>
  </si>
  <si>
    <t>Визначення жовчних пігментів у сечі</t>
  </si>
  <si>
    <t>За зверненнями громадян без направлення лікарів та за договорами із суб'єктами господарювання, страховими організаціями, відповідно до Закону України «Основи законодавства України про охорону здоров'я», Закону України «Про державні фінансові гарантії медичного обслуговування населення» та постанови Кабінету Міністрів України від 18.12.2018 р. № 1117 «Деякі питання реалізації державних гарантій медичного обслуговування населення за програмою медичних гарантій для первинної медичної допомоги на 2019 рік», керуючись постановою Кабінету Міністрів України від 17 вересня 1996 р. № 1138 «Про затвердження переліку платних послуг, які надаються в державних і комунальних закладах охорони здоров’я та вищих медичних навчальних закладах» комунальне некомерційне підприємство «Міська поліклініка №6» Харківської міської ради впроваджує платні медичні послуги, які не входять до програми медичних гарантій.</t>
  </si>
  <si>
    <t>Реовазографія (РВГ)</t>
  </si>
  <si>
    <t>Оглядова рентгенографія органів грудної клітки (пряма)</t>
  </si>
  <si>
    <t>Оглядова рентгенографія органів грудної клітки (бокова)</t>
  </si>
  <si>
    <t>Рентгенографія плечового суглоба</t>
  </si>
  <si>
    <t>Рентгенографія кульшового суглоба у 2-х проекціях</t>
  </si>
  <si>
    <t>Операція- абцес різної отіології</t>
  </si>
  <si>
    <t>Огляд з консультацією лікаря-хірурга</t>
  </si>
  <si>
    <t>Промивання порожнини носа методом "переміщення рідини" "кукушка"</t>
  </si>
  <si>
    <t>Гайморопункція</t>
  </si>
  <si>
    <t>Промивання лакун мигдаликів</t>
  </si>
  <si>
    <t>Огляд з консультацією лікаря-отоларінголога</t>
  </si>
  <si>
    <t>Огляд лікаря-офтальмолога. Визначення гостроти зору з корекцією</t>
  </si>
  <si>
    <t>Рентгенографія черепа в двох проекціях</t>
  </si>
  <si>
    <t>Рентгенографія турецького сідла</t>
  </si>
  <si>
    <t>Масаж вздовж хребта (задньої поверхні шиї, спини та попереково-крижової ділянки, від лівої до правої задньої аксилярної лінії)</t>
  </si>
  <si>
    <r>
      <t>Комплексно</t>
    </r>
    <r>
      <rPr>
        <sz val="10"/>
        <rFont val="Arial Cyr"/>
        <family val="0"/>
      </rPr>
      <t>: матка+яєчники</t>
    </r>
  </si>
  <si>
    <t>Ультразвукові дослідження судин:</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</si>
</sst>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0"/>
    <numFmt numFmtId="189" formatCode="0.000"/>
    <numFmt numFmtId="190" formatCode="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0.000000"/>
    <numFmt numFmtId="198" formatCode="0.0000000"/>
    <numFmt numFmtId="199" formatCode="0.00000000"/>
    <numFmt numFmtId="200" formatCode="[$-422]d\ mmmm\ yyyy&quot; р.&quot;"/>
  </numFmts>
  <fonts count="46">
    <font>
      <sz val="10"/>
      <name val="Arial Cyr"/>
      <family val="0"/>
    </font>
    <font>
      <sz val="8"/>
      <name val="Arial Cyr"/>
      <family val="0"/>
    </font>
    <font>
      <b/>
      <sz val="10"/>
      <name val="Arial Cyr"/>
      <family val="0"/>
    </font>
    <font>
      <sz val="12"/>
      <name val="Times New Roman"/>
      <family val="1"/>
    </font>
    <font>
      <u val="single"/>
      <sz val="10"/>
      <color indexed="12"/>
      <name val="Arial Cyr"/>
      <family val="0"/>
    </font>
    <font>
      <u val="single"/>
      <sz val="10"/>
      <color indexed="36"/>
      <name val="Arial Cyr"/>
      <family val="0"/>
    </font>
    <font>
      <b/>
      <sz val="12"/>
      <name val="Times New Roman"/>
      <family val="1"/>
    </font>
    <font>
      <b/>
      <sz val="13"/>
      <name val="Times New Roman"/>
      <family val="1"/>
    </font>
    <font>
      <b/>
      <sz val="14"/>
      <name val="Times New Roman"/>
      <family val="1"/>
    </font>
    <font>
      <sz val="11"/>
      <name val="Times New Roman"/>
      <family val="1"/>
    </font>
    <font>
      <b/>
      <u val="single"/>
      <sz val="10"/>
      <name val="Arial Cyr"/>
      <family val="0"/>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0">
    <xf numFmtId="0" fontId="0" fillId="0" borderId="0" xfId="0" applyAlignment="1">
      <alignment/>
    </xf>
    <xf numFmtId="0" fontId="9" fillId="0" borderId="10" xfId="0" applyFont="1" applyBorder="1" applyAlignment="1">
      <alignment horizontal="center" vertical="top" wrapText="1"/>
    </xf>
    <xf numFmtId="0" fontId="0" fillId="0" borderId="0" xfId="0" applyBorder="1" applyAlignment="1">
      <alignment/>
    </xf>
    <xf numFmtId="0" fontId="6" fillId="0" borderId="0" xfId="0" applyFont="1" applyBorder="1" applyAlignment="1">
      <alignment horizontal="center"/>
    </xf>
    <xf numFmtId="0" fontId="9" fillId="0" borderId="10" xfId="0" applyFont="1" applyBorder="1" applyAlignment="1">
      <alignment horizontal="center" vertical="center"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0" fontId="11" fillId="0" borderId="0" xfId="0" applyFont="1" applyAlignment="1">
      <alignment horizontal="center"/>
    </xf>
    <xf numFmtId="0" fontId="8" fillId="0" borderId="13" xfId="0" applyFont="1" applyFill="1" applyBorder="1" applyAlignment="1">
      <alignment horizontal="center"/>
    </xf>
    <xf numFmtId="0" fontId="9" fillId="0" borderId="14" xfId="0" applyFont="1" applyBorder="1" applyAlignment="1">
      <alignment horizontal="justify" wrapText="1"/>
    </xf>
    <xf numFmtId="0" fontId="11" fillId="0" borderId="14" xfId="0" applyFont="1" applyBorder="1" applyAlignment="1">
      <alignment wrapText="1"/>
    </xf>
    <xf numFmtId="0" fontId="3" fillId="0" borderId="0" xfId="0" applyFont="1" applyBorder="1" applyAlignment="1">
      <alignment horizontal="center" vertical="top" wrapText="1"/>
    </xf>
    <xf numFmtId="0" fontId="3" fillId="0" borderId="0" xfId="0" applyFont="1" applyBorder="1" applyAlignment="1">
      <alignment horizontal="left" vertical="center" wrapText="1"/>
    </xf>
    <xf numFmtId="2" fontId="3" fillId="0" borderId="0" xfId="0" applyNumberFormat="1" applyFont="1" applyBorder="1" applyAlignment="1">
      <alignment horizontal="center" vertical="top" wrapText="1"/>
    </xf>
    <xf numFmtId="2" fontId="3"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3"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3" fillId="0" borderId="15" xfId="0" applyFont="1" applyFill="1" applyBorder="1" applyAlignment="1">
      <alignment wrapText="1"/>
    </xf>
    <xf numFmtId="0" fontId="8"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0" fontId="3" fillId="33" borderId="10" xfId="0" applyFont="1" applyFill="1" applyBorder="1" applyAlignment="1">
      <alignment horizontal="center" vertical="top" wrapText="1"/>
    </xf>
    <xf numFmtId="0" fontId="8"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3" fillId="33" borderId="13" xfId="0" applyFont="1" applyFill="1" applyBorder="1" applyAlignment="1">
      <alignment horizontal="left" vertical="center" wrapText="1"/>
    </xf>
    <xf numFmtId="0" fontId="9" fillId="33" borderId="10" xfId="0" applyFont="1" applyFill="1" applyBorder="1" applyAlignment="1">
      <alignment horizontal="center" vertical="top" wrapText="1"/>
    </xf>
    <xf numFmtId="0" fontId="3" fillId="33" borderId="16" xfId="0" applyFont="1" applyFill="1" applyBorder="1" applyAlignment="1">
      <alignment wrapText="1"/>
    </xf>
    <xf numFmtId="0" fontId="3" fillId="33" borderId="17" xfId="0" applyFont="1" applyFill="1" applyBorder="1" applyAlignment="1">
      <alignment wrapText="1"/>
    </xf>
    <xf numFmtId="0" fontId="3" fillId="33" borderId="15" xfId="0" applyFont="1" applyFill="1" applyBorder="1" applyAlignment="1">
      <alignment wrapText="1"/>
    </xf>
    <xf numFmtId="0" fontId="3" fillId="0" borderId="15" xfId="0" applyFont="1" applyBorder="1" applyAlignment="1">
      <alignment vertical="center" wrapText="1"/>
    </xf>
    <xf numFmtId="0" fontId="0" fillId="33" borderId="0" xfId="0" applyFill="1" applyAlignment="1">
      <alignment/>
    </xf>
    <xf numFmtId="0" fontId="3" fillId="33" borderId="15" xfId="0" applyFont="1" applyFill="1" applyBorder="1" applyAlignment="1">
      <alignment vertical="center" wrapText="1"/>
    </xf>
    <xf numFmtId="0" fontId="9" fillId="0" borderId="0" xfId="0" applyFont="1" applyBorder="1" applyAlignment="1">
      <alignment horizontal="justify" wrapText="1"/>
    </xf>
    <xf numFmtId="0" fontId="6" fillId="0" borderId="0"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2:I203"/>
  <sheetViews>
    <sheetView tabSelected="1" zoomScalePageLayoutView="0" workbookViewId="0" topLeftCell="A1">
      <selection activeCell="B209" sqref="B209"/>
    </sheetView>
  </sheetViews>
  <sheetFormatPr defaultColWidth="9.00390625" defaultRowHeight="12.75"/>
  <cols>
    <col min="1" max="1" width="6.375" style="0" customWidth="1"/>
    <col min="2" max="2" width="86.875" style="0" customWidth="1"/>
    <col min="3" max="3" width="16.125" style="0" customWidth="1"/>
    <col min="4" max="4" width="14.625" style="7" customWidth="1"/>
    <col min="5" max="5" width="0.12890625" style="0" customWidth="1"/>
    <col min="6" max="6" width="9.25390625" style="0" customWidth="1"/>
  </cols>
  <sheetData>
    <row r="2" spans="2:5" ht="15.75">
      <c r="B2" s="38" t="s">
        <v>160</v>
      </c>
      <c r="C2" s="38"/>
      <c r="D2" s="38"/>
      <c r="E2" s="38"/>
    </row>
    <row r="3" spans="2:5" ht="15" customHeight="1">
      <c r="B3" s="39" t="s">
        <v>80</v>
      </c>
      <c r="C3" s="39"/>
      <c r="D3" s="39"/>
      <c r="E3" s="39"/>
    </row>
    <row r="4" spans="2:5" ht="16.5" customHeight="1">
      <c r="B4" s="38" t="s">
        <v>81</v>
      </c>
      <c r="C4" s="38"/>
      <c r="D4" s="38"/>
      <c r="E4" s="38"/>
    </row>
    <row r="5" spans="2:5" ht="16.5" customHeight="1">
      <c r="B5" s="37" t="s">
        <v>126</v>
      </c>
      <c r="C5" s="37"/>
      <c r="D5" s="37"/>
      <c r="E5" s="37"/>
    </row>
    <row r="6" spans="2:5" ht="16.5" customHeight="1">
      <c r="B6" s="3"/>
      <c r="C6" s="3"/>
      <c r="D6" s="3"/>
      <c r="E6" s="3"/>
    </row>
    <row r="7" ht="15" customHeight="1"/>
    <row r="8" spans="1:5" ht="119.25" customHeight="1">
      <c r="A8" s="36" t="s">
        <v>184</v>
      </c>
      <c r="B8" s="36"/>
      <c r="C8" s="36"/>
      <c r="D8" s="36"/>
      <c r="E8" s="3"/>
    </row>
    <row r="9" spans="2:5" ht="17.25" customHeight="1">
      <c r="B9" s="3"/>
      <c r="C9" s="3"/>
      <c r="D9" s="3"/>
      <c r="E9" s="3"/>
    </row>
    <row r="10" spans="1:5" ht="15.75">
      <c r="A10" s="9"/>
      <c r="B10" s="10"/>
      <c r="C10" s="10"/>
      <c r="D10" s="10"/>
      <c r="E10" s="3"/>
    </row>
    <row r="11" spans="1:5" ht="33" customHeight="1">
      <c r="A11" s="1" t="s">
        <v>16</v>
      </c>
      <c r="B11" s="4" t="s">
        <v>127</v>
      </c>
      <c r="C11" s="1" t="s">
        <v>130</v>
      </c>
      <c r="D11" s="1" t="s">
        <v>131</v>
      </c>
      <c r="E11" s="1" t="s">
        <v>143</v>
      </c>
    </row>
    <row r="12" spans="1:5" ht="14.25" customHeight="1">
      <c r="A12" s="1"/>
      <c r="B12" s="8" t="s">
        <v>111</v>
      </c>
      <c r="C12" s="5"/>
      <c r="D12" s="6"/>
      <c r="E12" s="6"/>
    </row>
    <row r="13" spans="1:5" ht="18" customHeight="1">
      <c r="A13" s="15">
        <v>1</v>
      </c>
      <c r="B13" s="16" t="s">
        <v>182</v>
      </c>
      <c r="C13" s="15">
        <v>37.5</v>
      </c>
      <c r="D13" s="14">
        <f>C13+E13</f>
        <v>45</v>
      </c>
      <c r="E13" s="14">
        <f>C13*0.2</f>
        <v>7.5</v>
      </c>
    </row>
    <row r="14" spans="1:5" ht="17.25" customHeight="1">
      <c r="A14" s="15">
        <v>2</v>
      </c>
      <c r="B14" s="16" t="s">
        <v>185</v>
      </c>
      <c r="C14" s="15">
        <v>49.16</v>
      </c>
      <c r="D14" s="14">
        <f>C14+E14</f>
        <v>59.001999999999995</v>
      </c>
      <c r="E14" s="14">
        <f>C14*0.2+0.01</f>
        <v>9.842</v>
      </c>
    </row>
    <row r="15" spans="1:5" ht="19.5" customHeight="1">
      <c r="A15" s="21"/>
      <c r="B15" s="17" t="s">
        <v>112</v>
      </c>
      <c r="C15" s="22"/>
      <c r="D15" s="23"/>
      <c r="E15" s="23"/>
    </row>
    <row r="16" spans="1:5" ht="19.5" customHeight="1">
      <c r="A16" s="15">
        <v>1</v>
      </c>
      <c r="B16" s="16" t="s">
        <v>138</v>
      </c>
      <c r="C16" s="14">
        <v>171.66</v>
      </c>
      <c r="D16" s="14">
        <f>C16+E16</f>
        <v>206.002</v>
      </c>
      <c r="E16" s="14">
        <f>C16*0.2+0.01</f>
        <v>34.342</v>
      </c>
    </row>
    <row r="17" spans="1:5" ht="18.75" customHeight="1">
      <c r="A17" s="15">
        <v>2</v>
      </c>
      <c r="B17" s="16" t="s">
        <v>35</v>
      </c>
      <c r="C17" s="14">
        <v>195.83</v>
      </c>
      <c r="D17" s="14">
        <f>C17+E17</f>
        <v>234.996</v>
      </c>
      <c r="E17" s="14">
        <f>C17*0.2</f>
        <v>39.166000000000004</v>
      </c>
    </row>
    <row r="18" spans="1:5" ht="21" customHeight="1" thickBot="1">
      <c r="A18" s="29"/>
      <c r="B18" s="27" t="s">
        <v>113</v>
      </c>
      <c r="C18" s="25"/>
      <c r="D18" s="25"/>
      <c r="E18" s="25"/>
    </row>
    <row r="19" spans="1:5" ht="20.25" customHeight="1" thickBot="1">
      <c r="A19" s="29">
        <v>1</v>
      </c>
      <c r="B19" s="30" t="s">
        <v>186</v>
      </c>
      <c r="C19" s="24">
        <v>118.33</v>
      </c>
      <c r="D19" s="24">
        <f>C19+E19</f>
        <v>141.996</v>
      </c>
      <c r="E19" s="24">
        <f>C19*0.2</f>
        <v>23.666</v>
      </c>
    </row>
    <row r="20" spans="1:5" ht="19.5" customHeight="1" thickBot="1">
      <c r="A20" s="29">
        <v>2</v>
      </c>
      <c r="B20" s="31" t="s">
        <v>187</v>
      </c>
      <c r="C20" s="25">
        <v>118.33</v>
      </c>
      <c r="D20" s="24">
        <f aca="true" t="shared" si="0" ref="D20:D49">C20+E20</f>
        <v>141.996</v>
      </c>
      <c r="E20" s="24">
        <f aca="true" t="shared" si="1" ref="E20:E49">C20*0.2</f>
        <v>23.666</v>
      </c>
    </row>
    <row r="21" spans="1:5" ht="19.5" customHeight="1" thickBot="1">
      <c r="A21" s="29">
        <v>3</v>
      </c>
      <c r="B21" s="32" t="s">
        <v>197</v>
      </c>
      <c r="C21" s="25">
        <v>154.16</v>
      </c>
      <c r="D21" s="24">
        <f t="shared" si="0"/>
        <v>185.002</v>
      </c>
      <c r="E21" s="24">
        <f>C21*0.2+0.01</f>
        <v>30.842000000000002</v>
      </c>
    </row>
    <row r="22" spans="1:5" ht="19.5" customHeight="1" thickBot="1">
      <c r="A22" s="29">
        <v>4</v>
      </c>
      <c r="B22" s="32" t="s">
        <v>198</v>
      </c>
      <c r="C22" s="25">
        <v>97.5</v>
      </c>
      <c r="D22" s="24">
        <f t="shared" si="0"/>
        <v>117</v>
      </c>
      <c r="E22" s="24">
        <f t="shared" si="1"/>
        <v>19.5</v>
      </c>
    </row>
    <row r="23" spans="1:5" ht="19.5" customHeight="1" thickBot="1">
      <c r="A23" s="29">
        <v>5</v>
      </c>
      <c r="B23" s="32" t="s">
        <v>32</v>
      </c>
      <c r="C23" s="25">
        <v>83.33</v>
      </c>
      <c r="D23" s="24">
        <f t="shared" si="0"/>
        <v>99.996</v>
      </c>
      <c r="E23" s="24">
        <f t="shared" si="1"/>
        <v>16.666</v>
      </c>
    </row>
    <row r="24" spans="1:5" ht="19.5" customHeight="1" thickBot="1">
      <c r="A24" s="29">
        <v>6</v>
      </c>
      <c r="B24" s="32" t="s">
        <v>33</v>
      </c>
      <c r="C24" s="25">
        <v>83.33</v>
      </c>
      <c r="D24" s="24">
        <f t="shared" si="0"/>
        <v>99.996</v>
      </c>
      <c r="E24" s="24">
        <f t="shared" si="1"/>
        <v>16.666</v>
      </c>
    </row>
    <row r="25" spans="1:5" ht="19.5" customHeight="1" thickBot="1">
      <c r="A25" s="29">
        <v>7</v>
      </c>
      <c r="B25" s="32" t="s">
        <v>34</v>
      </c>
      <c r="C25" s="25">
        <v>90.84</v>
      </c>
      <c r="D25" s="24">
        <f t="shared" si="0"/>
        <v>108.998</v>
      </c>
      <c r="E25" s="24">
        <f>C25*0.2-0.01</f>
        <v>18.158</v>
      </c>
    </row>
    <row r="26" spans="1:5" ht="19.5" customHeight="1" thickBot="1">
      <c r="A26" s="29">
        <v>8</v>
      </c>
      <c r="B26" s="32" t="s">
        <v>172</v>
      </c>
      <c r="C26" s="25">
        <v>90.84</v>
      </c>
      <c r="D26" s="24">
        <f t="shared" si="0"/>
        <v>108.998</v>
      </c>
      <c r="E26" s="24">
        <f>C26*0.2-0.01</f>
        <v>18.158</v>
      </c>
    </row>
    <row r="27" spans="1:5" ht="19.5" customHeight="1" thickBot="1">
      <c r="A27" s="29">
        <v>9</v>
      </c>
      <c r="B27" s="32" t="s">
        <v>62</v>
      </c>
      <c r="C27" s="25">
        <v>98.33</v>
      </c>
      <c r="D27" s="24">
        <f t="shared" si="0"/>
        <v>117.996</v>
      </c>
      <c r="E27" s="24">
        <f t="shared" si="1"/>
        <v>19.666</v>
      </c>
    </row>
    <row r="28" spans="1:5" ht="19.5" customHeight="1" thickBot="1">
      <c r="A28" s="29">
        <v>10</v>
      </c>
      <c r="B28" s="32" t="s">
        <v>63</v>
      </c>
      <c r="C28" s="25">
        <v>98.33</v>
      </c>
      <c r="D28" s="24">
        <f t="shared" si="0"/>
        <v>117.996</v>
      </c>
      <c r="E28" s="24">
        <f t="shared" si="1"/>
        <v>19.666</v>
      </c>
    </row>
    <row r="29" spans="1:5" ht="19.5" customHeight="1" thickBot="1">
      <c r="A29" s="29">
        <v>11</v>
      </c>
      <c r="B29" s="32" t="s">
        <v>64</v>
      </c>
      <c r="C29" s="25">
        <v>77.5</v>
      </c>
      <c r="D29" s="24">
        <f t="shared" si="0"/>
        <v>93</v>
      </c>
      <c r="E29" s="24">
        <f t="shared" si="1"/>
        <v>15.5</v>
      </c>
    </row>
    <row r="30" spans="1:5" ht="19.5" customHeight="1" thickBot="1">
      <c r="A30" s="29">
        <v>12</v>
      </c>
      <c r="B30" s="32" t="s">
        <v>65</v>
      </c>
      <c r="C30" s="25">
        <v>77.5</v>
      </c>
      <c r="D30" s="24">
        <f t="shared" si="0"/>
        <v>93</v>
      </c>
      <c r="E30" s="24">
        <f t="shared" si="1"/>
        <v>15.5</v>
      </c>
    </row>
    <row r="31" spans="1:5" ht="21" customHeight="1" thickBot="1">
      <c r="A31" s="29">
        <v>13</v>
      </c>
      <c r="B31" s="32" t="s">
        <v>66</v>
      </c>
      <c r="C31" s="25">
        <v>118.33</v>
      </c>
      <c r="D31" s="24">
        <f t="shared" si="0"/>
        <v>141.996</v>
      </c>
      <c r="E31" s="24">
        <f t="shared" si="1"/>
        <v>23.666</v>
      </c>
    </row>
    <row r="32" spans="1:5" ht="20.25" customHeight="1" thickBot="1">
      <c r="A32" s="29">
        <v>14</v>
      </c>
      <c r="B32" s="32" t="s">
        <v>76</v>
      </c>
      <c r="C32" s="25">
        <v>83.33</v>
      </c>
      <c r="D32" s="24">
        <f t="shared" si="0"/>
        <v>99.996</v>
      </c>
      <c r="E32" s="24">
        <f t="shared" si="1"/>
        <v>16.666</v>
      </c>
    </row>
    <row r="33" spans="1:5" ht="16.5" thickBot="1">
      <c r="A33" s="29">
        <v>15</v>
      </c>
      <c r="B33" s="32" t="s">
        <v>77</v>
      </c>
      <c r="C33" s="25">
        <v>83.33</v>
      </c>
      <c r="D33" s="24">
        <f t="shared" si="0"/>
        <v>99.996</v>
      </c>
      <c r="E33" s="24">
        <f t="shared" si="1"/>
        <v>16.666</v>
      </c>
    </row>
    <row r="34" spans="1:5" ht="16.5" thickBot="1">
      <c r="A34" s="29">
        <v>16</v>
      </c>
      <c r="B34" s="32" t="s">
        <v>78</v>
      </c>
      <c r="C34" s="25">
        <v>118.33</v>
      </c>
      <c r="D34" s="24">
        <f t="shared" si="0"/>
        <v>141.996</v>
      </c>
      <c r="E34" s="24">
        <f t="shared" si="1"/>
        <v>23.666</v>
      </c>
    </row>
    <row r="35" spans="1:5" ht="16.5" thickBot="1">
      <c r="A35" s="29">
        <v>17</v>
      </c>
      <c r="B35" s="32" t="s">
        <v>79</v>
      </c>
      <c r="C35" s="25">
        <v>131.67</v>
      </c>
      <c r="D35" s="24">
        <f t="shared" si="0"/>
        <v>158.004</v>
      </c>
      <c r="E35" s="24">
        <f t="shared" si="1"/>
        <v>26.334</v>
      </c>
    </row>
    <row r="36" spans="1:5" ht="16.5" thickBot="1">
      <c r="A36" s="29">
        <v>18</v>
      </c>
      <c r="B36" s="32" t="s">
        <v>68</v>
      </c>
      <c r="C36" s="25">
        <v>98.33</v>
      </c>
      <c r="D36" s="24">
        <f t="shared" si="0"/>
        <v>117.996</v>
      </c>
      <c r="E36" s="24">
        <f t="shared" si="1"/>
        <v>19.666</v>
      </c>
    </row>
    <row r="37" spans="1:5" ht="15.75" customHeight="1" thickBot="1">
      <c r="A37" s="29">
        <v>19</v>
      </c>
      <c r="B37" s="32" t="s">
        <v>69</v>
      </c>
      <c r="C37" s="25">
        <v>97.5</v>
      </c>
      <c r="D37" s="24">
        <f t="shared" si="0"/>
        <v>117</v>
      </c>
      <c r="E37" s="24">
        <f t="shared" si="1"/>
        <v>19.5</v>
      </c>
    </row>
    <row r="38" spans="1:5" ht="16.5" thickBot="1">
      <c r="A38" s="29">
        <v>20</v>
      </c>
      <c r="B38" s="32" t="s">
        <v>70</v>
      </c>
      <c r="C38" s="25">
        <v>77.5</v>
      </c>
      <c r="D38" s="24">
        <f t="shared" si="0"/>
        <v>93</v>
      </c>
      <c r="E38" s="24">
        <f t="shared" si="1"/>
        <v>15.5</v>
      </c>
    </row>
    <row r="39" spans="1:5" ht="16.5" thickBot="1">
      <c r="A39" s="29">
        <v>21</v>
      </c>
      <c r="B39" s="32" t="s">
        <v>71</v>
      </c>
      <c r="C39" s="25">
        <v>98.33</v>
      </c>
      <c r="D39" s="24">
        <f t="shared" si="0"/>
        <v>117.996</v>
      </c>
      <c r="E39" s="24">
        <f t="shared" si="1"/>
        <v>19.666</v>
      </c>
    </row>
    <row r="40" spans="1:5" ht="16.5" thickBot="1">
      <c r="A40" s="29">
        <v>22</v>
      </c>
      <c r="B40" s="32" t="s">
        <v>51</v>
      </c>
      <c r="C40" s="25">
        <v>98.33</v>
      </c>
      <c r="D40" s="24">
        <f t="shared" si="0"/>
        <v>117.996</v>
      </c>
      <c r="E40" s="24">
        <f t="shared" si="1"/>
        <v>19.666</v>
      </c>
    </row>
    <row r="41" spans="1:5" ht="16.5" thickBot="1">
      <c r="A41" s="29">
        <v>23</v>
      </c>
      <c r="B41" s="32" t="s">
        <v>52</v>
      </c>
      <c r="C41" s="25">
        <v>111.67</v>
      </c>
      <c r="D41" s="24">
        <f t="shared" si="0"/>
        <v>134.00400000000002</v>
      </c>
      <c r="E41" s="24">
        <f t="shared" si="1"/>
        <v>22.334000000000003</v>
      </c>
    </row>
    <row r="42" spans="1:5" ht="16.5" thickBot="1">
      <c r="A42" s="29">
        <v>24</v>
      </c>
      <c r="B42" s="32" t="s">
        <v>53</v>
      </c>
      <c r="C42" s="25">
        <v>105</v>
      </c>
      <c r="D42" s="24">
        <f t="shared" si="0"/>
        <v>126</v>
      </c>
      <c r="E42" s="24">
        <f t="shared" si="1"/>
        <v>21</v>
      </c>
    </row>
    <row r="43" spans="1:5" ht="16.5" thickBot="1">
      <c r="A43" s="29">
        <v>25</v>
      </c>
      <c r="B43" s="32" t="s">
        <v>54</v>
      </c>
      <c r="C43" s="25">
        <v>90.83</v>
      </c>
      <c r="D43" s="24">
        <f t="shared" si="0"/>
        <v>108.996</v>
      </c>
      <c r="E43" s="24">
        <f t="shared" si="1"/>
        <v>18.166</v>
      </c>
    </row>
    <row r="44" spans="1:5" ht="16.5" thickBot="1">
      <c r="A44" s="29">
        <v>26</v>
      </c>
      <c r="B44" s="32" t="s">
        <v>188</v>
      </c>
      <c r="C44" s="25">
        <v>83.33</v>
      </c>
      <c r="D44" s="24">
        <f t="shared" si="0"/>
        <v>99.996</v>
      </c>
      <c r="E44" s="24">
        <f t="shared" si="1"/>
        <v>16.666</v>
      </c>
    </row>
    <row r="45" spans="1:5" ht="16.5" thickBot="1">
      <c r="A45" s="29">
        <v>27</v>
      </c>
      <c r="B45" s="32" t="s">
        <v>55</v>
      </c>
      <c r="C45" s="25">
        <v>77.5</v>
      </c>
      <c r="D45" s="24">
        <f t="shared" si="0"/>
        <v>93</v>
      </c>
      <c r="E45" s="24">
        <f t="shared" si="1"/>
        <v>15.5</v>
      </c>
    </row>
    <row r="46" spans="1:5" ht="16.5" thickBot="1">
      <c r="A46" s="29">
        <v>28</v>
      </c>
      <c r="B46" s="32" t="s">
        <v>189</v>
      </c>
      <c r="C46" s="25">
        <v>111.67</v>
      </c>
      <c r="D46" s="24">
        <f t="shared" si="0"/>
        <v>134.00400000000002</v>
      </c>
      <c r="E46" s="24">
        <f t="shared" si="1"/>
        <v>22.334000000000003</v>
      </c>
    </row>
    <row r="47" spans="1:5" ht="18.75" customHeight="1" thickBot="1">
      <c r="A47" s="29">
        <v>29</v>
      </c>
      <c r="B47" s="32" t="s">
        <v>56</v>
      </c>
      <c r="C47" s="25">
        <v>97.5</v>
      </c>
      <c r="D47" s="24">
        <f t="shared" si="0"/>
        <v>117</v>
      </c>
      <c r="E47" s="24">
        <f t="shared" si="1"/>
        <v>19.5</v>
      </c>
    </row>
    <row r="48" spans="1:5" ht="16.5" thickBot="1">
      <c r="A48" s="29">
        <v>30</v>
      </c>
      <c r="B48" s="32" t="s">
        <v>57</v>
      </c>
      <c r="C48" s="25">
        <v>65.83</v>
      </c>
      <c r="D48" s="24">
        <f t="shared" si="0"/>
        <v>78.996</v>
      </c>
      <c r="E48" s="24">
        <f t="shared" si="1"/>
        <v>13.166</v>
      </c>
    </row>
    <row r="49" spans="1:5" ht="16.5" thickBot="1">
      <c r="A49" s="29">
        <v>31</v>
      </c>
      <c r="B49" s="32" t="s">
        <v>136</v>
      </c>
      <c r="C49" s="25">
        <v>77.5</v>
      </c>
      <c r="D49" s="24">
        <f t="shared" si="0"/>
        <v>93</v>
      </c>
      <c r="E49" s="24">
        <f t="shared" si="1"/>
        <v>15.5</v>
      </c>
    </row>
    <row r="50" spans="1:5" ht="15.75">
      <c r="A50" s="21">
        <v>32</v>
      </c>
      <c r="B50" s="16" t="s">
        <v>137</v>
      </c>
      <c r="C50" s="14">
        <v>14.17</v>
      </c>
      <c r="D50" s="14">
        <f>C50+E50</f>
        <v>17.004</v>
      </c>
      <c r="E50" s="14">
        <f>C50*0.2</f>
        <v>2.834</v>
      </c>
    </row>
    <row r="51" spans="1:5" ht="15.75">
      <c r="A51" s="15"/>
      <c r="B51" s="17" t="s">
        <v>108</v>
      </c>
      <c r="C51" s="14"/>
      <c r="D51" s="14"/>
      <c r="E51" s="14"/>
    </row>
    <row r="52" spans="1:5" ht="16.5" thickBot="1">
      <c r="A52" s="15">
        <v>1</v>
      </c>
      <c r="B52" s="18" t="s">
        <v>124</v>
      </c>
      <c r="C52" s="14">
        <v>47.5</v>
      </c>
      <c r="D52" s="14">
        <f aca="true" t="shared" si="2" ref="D52:D78">C52+E52</f>
        <v>57</v>
      </c>
      <c r="E52" s="14">
        <f>C52*0.2</f>
        <v>9.5</v>
      </c>
    </row>
    <row r="53" spans="1:5" ht="16.5" thickBot="1">
      <c r="A53" s="15">
        <v>2</v>
      </c>
      <c r="B53" s="18" t="s">
        <v>125</v>
      </c>
      <c r="C53" s="14">
        <v>47.5</v>
      </c>
      <c r="D53" s="14">
        <f t="shared" si="2"/>
        <v>57</v>
      </c>
      <c r="E53" s="14">
        <f>C53*0.2</f>
        <v>9.5</v>
      </c>
    </row>
    <row r="54" spans="1:5" ht="16.5" thickBot="1">
      <c r="A54" s="15">
        <v>3</v>
      </c>
      <c r="B54" s="18" t="s">
        <v>82</v>
      </c>
      <c r="C54" s="24">
        <v>60.84</v>
      </c>
      <c r="D54" s="24">
        <f t="shared" si="2"/>
        <v>72.998</v>
      </c>
      <c r="E54" s="24">
        <f>C54*0.2-0.01</f>
        <v>12.158000000000001</v>
      </c>
    </row>
    <row r="55" spans="1:5" ht="16.5" thickBot="1">
      <c r="A55" s="15">
        <v>4</v>
      </c>
      <c r="B55" s="18" t="s">
        <v>83</v>
      </c>
      <c r="C55" s="24">
        <v>54.16</v>
      </c>
      <c r="D55" s="24">
        <f t="shared" si="2"/>
        <v>65.002</v>
      </c>
      <c r="E55" s="24">
        <f>C55*0.2+0.01</f>
        <v>10.842</v>
      </c>
    </row>
    <row r="56" spans="1:5" ht="16.5" thickBot="1">
      <c r="A56" s="15">
        <v>5</v>
      </c>
      <c r="B56" s="18" t="s">
        <v>84</v>
      </c>
      <c r="C56" s="24">
        <v>40</v>
      </c>
      <c r="D56" s="24">
        <f t="shared" si="2"/>
        <v>48</v>
      </c>
      <c r="E56" s="24">
        <f>C56*0.2</f>
        <v>8</v>
      </c>
    </row>
    <row r="57" spans="1:5" ht="16.5" thickBot="1">
      <c r="A57" s="15">
        <v>6</v>
      </c>
      <c r="B57" s="18" t="s">
        <v>85</v>
      </c>
      <c r="C57" s="24">
        <v>40</v>
      </c>
      <c r="D57" s="24">
        <f t="shared" si="2"/>
        <v>48</v>
      </c>
      <c r="E57" s="24">
        <f>C57*0.2</f>
        <v>8</v>
      </c>
    </row>
    <row r="58" spans="1:5" ht="16.5" thickBot="1">
      <c r="A58" s="15">
        <v>7</v>
      </c>
      <c r="B58" s="18" t="s">
        <v>86</v>
      </c>
      <c r="C58" s="24">
        <v>54.16</v>
      </c>
      <c r="D58" s="24">
        <f t="shared" si="2"/>
        <v>65.002</v>
      </c>
      <c r="E58" s="24">
        <f>C58*0.2+0.01</f>
        <v>10.842</v>
      </c>
    </row>
    <row r="59" spans="1:5" ht="16.5" thickBot="1">
      <c r="A59" s="15">
        <v>8</v>
      </c>
      <c r="B59" s="18" t="s">
        <v>87</v>
      </c>
      <c r="C59" s="24">
        <v>54.16</v>
      </c>
      <c r="D59" s="24">
        <f t="shared" si="2"/>
        <v>65.002</v>
      </c>
      <c r="E59" s="24">
        <f>C59*0.2+0.01</f>
        <v>10.842</v>
      </c>
    </row>
    <row r="60" spans="1:5" ht="16.5" thickBot="1">
      <c r="A60" s="15">
        <v>9</v>
      </c>
      <c r="B60" s="18" t="s">
        <v>88</v>
      </c>
      <c r="C60" s="24">
        <v>40.83</v>
      </c>
      <c r="D60" s="24">
        <f t="shared" si="2"/>
        <v>48.995999999999995</v>
      </c>
      <c r="E60" s="24">
        <f>C60*0.2</f>
        <v>8.166</v>
      </c>
    </row>
    <row r="61" spans="1:5" ht="16.5" thickBot="1">
      <c r="A61" s="15">
        <v>10</v>
      </c>
      <c r="B61" s="18" t="s">
        <v>89</v>
      </c>
      <c r="C61" s="24">
        <v>40.83</v>
      </c>
      <c r="D61" s="24">
        <f t="shared" si="2"/>
        <v>48.995999999999995</v>
      </c>
      <c r="E61" s="24">
        <f>C61*0.2</f>
        <v>8.166</v>
      </c>
    </row>
    <row r="62" spans="1:5" ht="16.5" thickBot="1">
      <c r="A62" s="15">
        <v>11</v>
      </c>
      <c r="B62" s="18" t="s">
        <v>90</v>
      </c>
      <c r="C62" s="24">
        <v>40.83</v>
      </c>
      <c r="D62" s="24">
        <f t="shared" si="2"/>
        <v>48.995999999999995</v>
      </c>
      <c r="E62" s="24">
        <f>C62*0.2</f>
        <v>8.166</v>
      </c>
    </row>
    <row r="63" spans="1:5" ht="16.5" thickBot="1">
      <c r="A63" s="15">
        <v>12</v>
      </c>
      <c r="B63" s="18" t="s">
        <v>91</v>
      </c>
      <c r="C63" s="24">
        <v>54.16</v>
      </c>
      <c r="D63" s="24">
        <f t="shared" si="2"/>
        <v>65.002</v>
      </c>
      <c r="E63" s="24">
        <f>C63*0.2+0.01</f>
        <v>10.842</v>
      </c>
    </row>
    <row r="64" spans="1:5" ht="16.5" thickBot="1">
      <c r="A64" s="15">
        <v>13</v>
      </c>
      <c r="B64" s="18" t="s">
        <v>92</v>
      </c>
      <c r="C64" s="24">
        <v>40.83</v>
      </c>
      <c r="D64" s="24">
        <f t="shared" si="2"/>
        <v>48.995999999999995</v>
      </c>
      <c r="E64" s="24">
        <f>C64*0.2</f>
        <v>8.166</v>
      </c>
    </row>
    <row r="65" spans="1:5" ht="16.5" thickBot="1">
      <c r="A65" s="15">
        <v>14</v>
      </c>
      <c r="B65" s="18" t="s">
        <v>93</v>
      </c>
      <c r="C65" s="24">
        <v>40.83</v>
      </c>
      <c r="D65" s="24">
        <f t="shared" si="2"/>
        <v>48.995999999999995</v>
      </c>
      <c r="E65" s="24">
        <f>C65*0.2</f>
        <v>8.166</v>
      </c>
    </row>
    <row r="66" spans="1:5" ht="16.5" thickBot="1">
      <c r="A66" s="25">
        <v>15</v>
      </c>
      <c r="B66" s="32" t="s">
        <v>94</v>
      </c>
      <c r="C66" s="24">
        <v>54.16</v>
      </c>
      <c r="D66" s="24">
        <f t="shared" si="2"/>
        <v>65.002</v>
      </c>
      <c r="E66" s="24">
        <f>C66*0.2+0.01</f>
        <v>10.842</v>
      </c>
    </row>
    <row r="67" spans="1:5" ht="16.5" thickBot="1">
      <c r="A67" s="25">
        <v>16</v>
      </c>
      <c r="B67" s="32" t="s">
        <v>95</v>
      </c>
      <c r="C67" s="24">
        <v>54.16</v>
      </c>
      <c r="D67" s="24">
        <f t="shared" si="2"/>
        <v>65.002</v>
      </c>
      <c r="E67" s="24">
        <f>C67*0.2+0.01</f>
        <v>10.842</v>
      </c>
    </row>
    <row r="68" spans="1:5" ht="16.5" thickBot="1">
      <c r="A68" s="15">
        <v>17</v>
      </c>
      <c r="B68" s="18" t="s">
        <v>96</v>
      </c>
      <c r="C68" s="24">
        <v>47.5</v>
      </c>
      <c r="D68" s="24">
        <f t="shared" si="2"/>
        <v>57</v>
      </c>
      <c r="E68" s="24">
        <f>C68*0.2</f>
        <v>9.5</v>
      </c>
    </row>
    <row r="69" spans="1:5" ht="16.5" thickBot="1">
      <c r="A69" s="15">
        <v>18</v>
      </c>
      <c r="B69" s="18" t="s">
        <v>97</v>
      </c>
      <c r="C69" s="24">
        <v>47.5</v>
      </c>
      <c r="D69" s="24">
        <f t="shared" si="2"/>
        <v>57</v>
      </c>
      <c r="E69" s="24">
        <f>C69*0.2</f>
        <v>9.5</v>
      </c>
    </row>
    <row r="70" spans="1:5" ht="16.5" thickBot="1">
      <c r="A70" s="15">
        <v>19</v>
      </c>
      <c r="B70" s="18" t="s">
        <v>98</v>
      </c>
      <c r="C70" s="24">
        <v>47.5</v>
      </c>
      <c r="D70" s="24">
        <f t="shared" si="2"/>
        <v>57</v>
      </c>
      <c r="E70" s="24">
        <f>C70*0.2</f>
        <v>9.5</v>
      </c>
    </row>
    <row r="71" spans="1:5" ht="16.5" thickBot="1">
      <c r="A71" s="15">
        <v>20</v>
      </c>
      <c r="B71" s="18" t="s">
        <v>99</v>
      </c>
      <c r="C71" s="24">
        <v>54.16</v>
      </c>
      <c r="D71" s="24">
        <f t="shared" si="2"/>
        <v>65.002</v>
      </c>
      <c r="E71" s="24">
        <f>C71*0.2+0.01</f>
        <v>10.842</v>
      </c>
    </row>
    <row r="72" spans="1:5" ht="16.5" thickBot="1">
      <c r="A72" s="15">
        <v>21</v>
      </c>
      <c r="B72" s="18" t="s">
        <v>51</v>
      </c>
      <c r="C72" s="24">
        <v>54.16</v>
      </c>
      <c r="D72" s="24">
        <f t="shared" si="2"/>
        <v>65.002</v>
      </c>
      <c r="E72" s="24">
        <f>C72*0.2+0.01</f>
        <v>10.842</v>
      </c>
    </row>
    <row r="73" spans="1:5" ht="16.5" thickBot="1">
      <c r="A73" s="15">
        <v>22</v>
      </c>
      <c r="B73" s="18" t="s">
        <v>100</v>
      </c>
      <c r="C73" s="24">
        <v>68.34</v>
      </c>
      <c r="D73" s="24">
        <f t="shared" si="2"/>
        <v>81.998</v>
      </c>
      <c r="E73" s="24">
        <f>C73*0.2-0.01</f>
        <v>13.658000000000001</v>
      </c>
    </row>
    <row r="74" spans="1:5" ht="16.5" thickBot="1">
      <c r="A74" s="15">
        <v>23</v>
      </c>
      <c r="B74" s="18" t="s">
        <v>101</v>
      </c>
      <c r="C74" s="24">
        <v>54.16</v>
      </c>
      <c r="D74" s="24">
        <f t="shared" si="2"/>
        <v>65.002</v>
      </c>
      <c r="E74" s="24">
        <f>C74*0.2+0.01</f>
        <v>10.842</v>
      </c>
    </row>
    <row r="75" spans="1:5" ht="16.5" thickBot="1">
      <c r="A75" s="15">
        <v>24</v>
      </c>
      <c r="B75" s="18" t="s">
        <v>102</v>
      </c>
      <c r="C75" s="24">
        <v>40.83</v>
      </c>
      <c r="D75" s="24">
        <f t="shared" si="2"/>
        <v>48.995999999999995</v>
      </c>
      <c r="E75" s="24">
        <f>C75*0.2</f>
        <v>8.166</v>
      </c>
    </row>
    <row r="76" spans="1:5" ht="16.5" thickBot="1">
      <c r="A76" s="15">
        <v>25</v>
      </c>
      <c r="B76" s="18" t="s">
        <v>103</v>
      </c>
      <c r="C76" s="24">
        <v>40.83</v>
      </c>
      <c r="D76" s="24">
        <f t="shared" si="2"/>
        <v>48.995999999999995</v>
      </c>
      <c r="E76" s="24">
        <f>C76*0.2</f>
        <v>8.166</v>
      </c>
    </row>
    <row r="77" spans="1:5" ht="16.5" thickBot="1">
      <c r="A77" s="15">
        <v>26</v>
      </c>
      <c r="B77" s="18" t="s">
        <v>104</v>
      </c>
      <c r="C77" s="24">
        <v>40.83</v>
      </c>
      <c r="D77" s="24">
        <f t="shared" si="2"/>
        <v>48.995999999999995</v>
      </c>
      <c r="E77" s="24">
        <f>C77*0.2</f>
        <v>8.166</v>
      </c>
    </row>
    <row r="78" spans="1:5" ht="18.75" customHeight="1" thickBot="1">
      <c r="A78" s="15">
        <v>27</v>
      </c>
      <c r="B78" s="18" t="s">
        <v>105</v>
      </c>
      <c r="C78" s="24">
        <v>68.34</v>
      </c>
      <c r="D78" s="24">
        <f t="shared" si="2"/>
        <v>81.998</v>
      </c>
      <c r="E78" s="24">
        <f>C78*0.2-0.01</f>
        <v>13.658000000000001</v>
      </c>
    </row>
    <row r="79" spans="1:5" ht="16.5" thickBot="1">
      <c r="A79" s="15">
        <v>28</v>
      </c>
      <c r="B79" s="18" t="s">
        <v>106</v>
      </c>
      <c r="C79" s="24">
        <v>54.16</v>
      </c>
      <c r="D79" s="24">
        <f aca="true" t="shared" si="3" ref="D79:D85">C79+E79</f>
        <v>65.002</v>
      </c>
      <c r="E79" s="24">
        <f>C79*0.2+0.01</f>
        <v>10.842</v>
      </c>
    </row>
    <row r="80" spans="1:5" ht="16.5" thickBot="1">
      <c r="A80" s="15">
        <v>29</v>
      </c>
      <c r="B80" s="18" t="s">
        <v>107</v>
      </c>
      <c r="C80" s="25">
        <v>54.16</v>
      </c>
      <c r="D80" s="24">
        <f t="shared" si="3"/>
        <v>65.002</v>
      </c>
      <c r="E80" s="24">
        <f>C80*0.2+0.01</f>
        <v>10.842</v>
      </c>
    </row>
    <row r="81" spans="1:5" ht="16.5" thickBot="1">
      <c r="A81" s="15">
        <v>30</v>
      </c>
      <c r="B81" s="33" t="s">
        <v>7</v>
      </c>
      <c r="C81" s="24">
        <v>40.83</v>
      </c>
      <c r="D81" s="24">
        <f t="shared" si="3"/>
        <v>48.995999999999995</v>
      </c>
      <c r="E81" s="24">
        <f>C81*0.2</f>
        <v>8.166</v>
      </c>
    </row>
    <row r="82" spans="1:5" ht="32.25" thickBot="1">
      <c r="A82" s="15">
        <v>31</v>
      </c>
      <c r="B82" s="33" t="s">
        <v>8</v>
      </c>
      <c r="C82" s="24">
        <v>48.34</v>
      </c>
      <c r="D82" s="24">
        <f t="shared" si="3"/>
        <v>57.998000000000005</v>
      </c>
      <c r="E82" s="24">
        <f>C82*0.2-0.01</f>
        <v>9.658000000000001</v>
      </c>
    </row>
    <row r="83" spans="1:5" ht="16.5" thickBot="1">
      <c r="A83" s="15">
        <v>32</v>
      </c>
      <c r="B83" s="33" t="s">
        <v>9</v>
      </c>
      <c r="C83" s="25">
        <v>40.83</v>
      </c>
      <c r="D83" s="24">
        <f t="shared" si="3"/>
        <v>48.995999999999995</v>
      </c>
      <c r="E83" s="24">
        <f>C83*0.2</f>
        <v>8.166</v>
      </c>
    </row>
    <row r="84" spans="1:5" ht="16.5" thickBot="1">
      <c r="A84" s="15">
        <v>33</v>
      </c>
      <c r="B84" s="33" t="s">
        <v>10</v>
      </c>
      <c r="C84" s="25">
        <v>61.67</v>
      </c>
      <c r="D84" s="24">
        <f t="shared" si="3"/>
        <v>74.004</v>
      </c>
      <c r="E84" s="24">
        <f>C84*0.2</f>
        <v>12.334000000000001</v>
      </c>
    </row>
    <row r="85" spans="1:5" ht="32.25" thickBot="1">
      <c r="A85" s="15">
        <v>34</v>
      </c>
      <c r="B85" s="33" t="s">
        <v>11</v>
      </c>
      <c r="C85" s="25">
        <v>69.17</v>
      </c>
      <c r="D85" s="24">
        <f t="shared" si="3"/>
        <v>83.004</v>
      </c>
      <c r="E85" s="24">
        <f>C85*0.2</f>
        <v>13.834000000000001</v>
      </c>
    </row>
    <row r="86" spans="1:5" ht="15.75">
      <c r="A86" s="15"/>
      <c r="B86" s="17" t="s">
        <v>109</v>
      </c>
      <c r="C86" s="15"/>
      <c r="D86" s="15"/>
      <c r="E86" s="14"/>
    </row>
    <row r="87" spans="1:5" ht="31.5">
      <c r="A87" s="15" t="s">
        <v>17</v>
      </c>
      <c r="B87" s="20" t="s">
        <v>31</v>
      </c>
      <c r="C87" s="14">
        <v>116.67</v>
      </c>
      <c r="D87" s="14">
        <f>C87+E87</f>
        <v>140.00400000000002</v>
      </c>
      <c r="E87" s="14">
        <f>C87*0.2</f>
        <v>23.334000000000003</v>
      </c>
    </row>
    <row r="88" spans="1:5" ht="15.75">
      <c r="A88" s="15"/>
      <c r="B88" s="20" t="s">
        <v>23</v>
      </c>
      <c r="C88" s="14"/>
      <c r="D88" s="14"/>
      <c r="E88" s="14"/>
    </row>
    <row r="89" spans="1:5" ht="15.75">
      <c r="A89" s="15"/>
      <c r="B89" s="16" t="s">
        <v>24</v>
      </c>
      <c r="C89" s="14">
        <v>59.17</v>
      </c>
      <c r="D89" s="14">
        <f aca="true" t="shared" si="4" ref="D89:D97">C89+E89</f>
        <v>71.004</v>
      </c>
      <c r="E89" s="14">
        <f>C89*0.2</f>
        <v>11.834000000000001</v>
      </c>
    </row>
    <row r="90" spans="1:5" ht="15.75">
      <c r="A90" s="15"/>
      <c r="B90" s="16" t="s">
        <v>128</v>
      </c>
      <c r="C90" s="14">
        <v>59.17</v>
      </c>
      <c r="D90" s="14">
        <f t="shared" si="4"/>
        <v>71.004</v>
      </c>
      <c r="E90" s="14">
        <f aca="true" t="shared" si="5" ref="E90:E105">C90*0.2</f>
        <v>11.834000000000001</v>
      </c>
    </row>
    <row r="91" spans="1:5" ht="19.5" customHeight="1">
      <c r="A91" s="15"/>
      <c r="B91" s="16" t="s">
        <v>129</v>
      </c>
      <c r="C91" s="14">
        <v>59.17</v>
      </c>
      <c r="D91" s="14">
        <f t="shared" si="4"/>
        <v>71.004</v>
      </c>
      <c r="E91" s="14">
        <f t="shared" si="5"/>
        <v>11.834000000000001</v>
      </c>
    </row>
    <row r="92" spans="1:5" ht="47.25">
      <c r="A92" s="15">
        <v>2</v>
      </c>
      <c r="B92" s="20" t="s">
        <v>173</v>
      </c>
      <c r="C92" s="14">
        <v>116.67</v>
      </c>
      <c r="D92" s="14">
        <f t="shared" si="4"/>
        <v>140.00400000000002</v>
      </c>
      <c r="E92" s="14">
        <f t="shared" si="5"/>
        <v>23.334000000000003</v>
      </c>
    </row>
    <row r="93" spans="1:5" ht="15.75">
      <c r="A93" s="15"/>
      <c r="B93" s="20" t="s">
        <v>29</v>
      </c>
      <c r="C93" s="14">
        <v>59.17</v>
      </c>
      <c r="D93" s="14">
        <f t="shared" si="4"/>
        <v>71.004</v>
      </c>
      <c r="E93" s="14">
        <f t="shared" si="5"/>
        <v>11.834000000000001</v>
      </c>
    </row>
    <row r="94" spans="1:5" ht="47.25">
      <c r="A94" s="15">
        <v>3</v>
      </c>
      <c r="B94" s="20" t="s">
        <v>28</v>
      </c>
      <c r="C94" s="14">
        <v>125</v>
      </c>
      <c r="D94" s="14">
        <f t="shared" si="4"/>
        <v>150</v>
      </c>
      <c r="E94" s="14">
        <f t="shared" si="5"/>
        <v>25</v>
      </c>
    </row>
    <row r="95" spans="1:5" ht="15.75">
      <c r="A95" s="15"/>
      <c r="B95" s="20" t="s">
        <v>200</v>
      </c>
      <c r="C95" s="14">
        <v>75</v>
      </c>
      <c r="D95" s="14">
        <f t="shared" si="4"/>
        <v>90</v>
      </c>
      <c r="E95" s="14">
        <f t="shared" si="5"/>
        <v>15</v>
      </c>
    </row>
    <row r="96" spans="1:5" ht="15.75">
      <c r="A96" s="15"/>
      <c r="B96" s="20" t="s">
        <v>110</v>
      </c>
      <c r="C96" s="14">
        <v>125</v>
      </c>
      <c r="D96" s="14">
        <f t="shared" si="4"/>
        <v>150</v>
      </c>
      <c r="E96" s="14">
        <f t="shared" si="5"/>
        <v>25</v>
      </c>
    </row>
    <row r="97" spans="1:5" ht="31.5">
      <c r="A97" s="15">
        <v>4</v>
      </c>
      <c r="B97" s="20" t="s">
        <v>30</v>
      </c>
      <c r="C97" s="14">
        <v>79.17</v>
      </c>
      <c r="D97" s="14">
        <f t="shared" si="4"/>
        <v>95.004</v>
      </c>
      <c r="E97" s="14">
        <f t="shared" si="5"/>
        <v>15.834000000000001</v>
      </c>
    </row>
    <row r="98" spans="1:5" ht="15.75">
      <c r="A98" s="15">
        <v>5</v>
      </c>
      <c r="B98" s="20" t="s">
        <v>25</v>
      </c>
      <c r="C98" s="14"/>
      <c r="D98" s="14"/>
      <c r="E98" s="14"/>
    </row>
    <row r="99" spans="1:5" ht="18" customHeight="1">
      <c r="A99" s="15"/>
      <c r="B99" s="16" t="s">
        <v>26</v>
      </c>
      <c r="C99" s="14">
        <v>67.5</v>
      </c>
      <c r="D99" s="14">
        <f>C99+E99</f>
        <v>81</v>
      </c>
      <c r="E99" s="14">
        <f t="shared" si="5"/>
        <v>13.5</v>
      </c>
    </row>
    <row r="100" spans="1:5" ht="15.75">
      <c r="A100" s="15"/>
      <c r="B100" s="16" t="s">
        <v>142</v>
      </c>
      <c r="C100" s="14">
        <v>83.33</v>
      </c>
      <c r="D100" s="14">
        <f>C100+E100</f>
        <v>99.996</v>
      </c>
      <c r="E100" s="14">
        <f t="shared" si="5"/>
        <v>16.666</v>
      </c>
    </row>
    <row r="101" spans="1:5" ht="15.75">
      <c r="A101" s="15"/>
      <c r="B101" s="16" t="s">
        <v>18</v>
      </c>
      <c r="C101" s="14">
        <v>83.33</v>
      </c>
      <c r="D101" s="14">
        <f>C101+E101</f>
        <v>99.996</v>
      </c>
      <c r="E101" s="14">
        <f>C101*0.2</f>
        <v>16.666</v>
      </c>
    </row>
    <row r="102" spans="1:5" ht="15.75">
      <c r="A102" s="15">
        <v>6</v>
      </c>
      <c r="B102" s="20" t="s">
        <v>67</v>
      </c>
      <c r="C102" s="14"/>
      <c r="D102" s="14"/>
      <c r="E102" s="14"/>
    </row>
    <row r="103" spans="1:5" ht="15.75">
      <c r="A103" s="15"/>
      <c r="B103" s="16" t="s">
        <v>19</v>
      </c>
      <c r="C103" s="14">
        <v>116.67</v>
      </c>
      <c r="D103" s="14">
        <f>C103+E103</f>
        <v>140.00400000000002</v>
      </c>
      <c r="E103" s="14">
        <f t="shared" si="5"/>
        <v>23.334000000000003</v>
      </c>
    </row>
    <row r="104" spans="1:5" ht="15.75">
      <c r="A104" s="15">
        <v>7</v>
      </c>
      <c r="B104" s="20" t="s">
        <v>201</v>
      </c>
      <c r="C104" s="14"/>
      <c r="D104" s="14"/>
      <c r="E104" s="14"/>
    </row>
    <row r="105" spans="1:5" ht="15.75">
      <c r="A105" s="15"/>
      <c r="B105" s="16" t="s">
        <v>132</v>
      </c>
      <c r="C105" s="14">
        <v>116.67</v>
      </c>
      <c r="D105" s="14">
        <f>C105+E105</f>
        <v>140.00400000000002</v>
      </c>
      <c r="E105" s="14">
        <f t="shared" si="5"/>
        <v>23.334000000000003</v>
      </c>
    </row>
    <row r="106" spans="1:5" ht="18.75">
      <c r="A106" s="25"/>
      <c r="B106" s="26" t="s">
        <v>1</v>
      </c>
      <c r="C106" s="24"/>
      <c r="D106" s="24"/>
      <c r="E106" s="24"/>
    </row>
    <row r="107" spans="1:5" ht="15.75">
      <c r="A107" s="25"/>
      <c r="B107" s="27" t="s">
        <v>2</v>
      </c>
      <c r="C107" s="24"/>
      <c r="D107" s="24"/>
      <c r="E107" s="24"/>
    </row>
    <row r="108" spans="1:5" ht="15.75">
      <c r="A108" s="25">
        <v>1</v>
      </c>
      <c r="B108" s="28" t="s">
        <v>21</v>
      </c>
      <c r="C108" s="24">
        <v>34.17</v>
      </c>
      <c r="D108" s="24">
        <f>C108+E108</f>
        <v>41.004000000000005</v>
      </c>
      <c r="E108" s="24">
        <f>C108*0.2</f>
        <v>6.8340000000000005</v>
      </c>
    </row>
    <row r="109" spans="1:5" ht="15.75">
      <c r="A109" s="25">
        <v>2</v>
      </c>
      <c r="B109" s="28" t="s">
        <v>151</v>
      </c>
      <c r="C109" s="24">
        <v>17.5</v>
      </c>
      <c r="D109" s="24">
        <f>C109+E109</f>
        <v>21</v>
      </c>
      <c r="E109" s="24">
        <f>C109*0.2</f>
        <v>3.5</v>
      </c>
    </row>
    <row r="110" spans="1:5" ht="15.75">
      <c r="A110" s="25">
        <v>3</v>
      </c>
      <c r="B110" s="28" t="s">
        <v>152</v>
      </c>
      <c r="C110" s="24">
        <v>17.5</v>
      </c>
      <c r="D110" s="24">
        <f>C110+E110</f>
        <v>21</v>
      </c>
      <c r="E110" s="24">
        <f>C110*0.2</f>
        <v>3.5</v>
      </c>
    </row>
    <row r="111" spans="1:9" ht="15.75">
      <c r="A111" s="25">
        <v>4</v>
      </c>
      <c r="B111" s="28" t="s">
        <v>153</v>
      </c>
      <c r="C111" s="24">
        <v>16.67</v>
      </c>
      <c r="D111" s="24">
        <f>C111+E111</f>
        <v>20.004</v>
      </c>
      <c r="E111" s="24">
        <f>C111*0.2</f>
        <v>3.3340000000000005</v>
      </c>
      <c r="F111" s="11"/>
      <c r="G111" s="12"/>
      <c r="H111" s="13"/>
      <c r="I111" s="13"/>
    </row>
    <row r="112" spans="1:9" ht="15.75">
      <c r="A112" s="25">
        <v>5</v>
      </c>
      <c r="B112" s="28" t="s">
        <v>154</v>
      </c>
      <c r="C112" s="24">
        <v>32.5</v>
      </c>
      <c r="D112" s="24">
        <f>C112+E112</f>
        <v>39</v>
      </c>
      <c r="E112" s="24">
        <f>C112*0.2</f>
        <v>6.5</v>
      </c>
      <c r="F112" s="2"/>
      <c r="G112" s="2"/>
      <c r="H112" s="2"/>
      <c r="I112" s="2"/>
    </row>
    <row r="113" spans="1:5" ht="15.75">
      <c r="A113" s="25"/>
      <c r="B113" s="27" t="s">
        <v>3</v>
      </c>
      <c r="C113" s="24"/>
      <c r="D113" s="24"/>
      <c r="E113" s="24"/>
    </row>
    <row r="114" spans="1:5" ht="15.75">
      <c r="A114" s="25">
        <v>6</v>
      </c>
      <c r="B114" s="28" t="s">
        <v>20</v>
      </c>
      <c r="C114" s="24">
        <v>18.33</v>
      </c>
      <c r="D114" s="24">
        <f>C114+E114</f>
        <v>21.996</v>
      </c>
      <c r="E114" s="24">
        <f>C114*0.2</f>
        <v>3.666</v>
      </c>
    </row>
    <row r="115" spans="1:5" ht="15.75">
      <c r="A115" s="25">
        <v>7</v>
      </c>
      <c r="B115" s="28" t="s">
        <v>175</v>
      </c>
      <c r="C115" s="24">
        <v>21.67</v>
      </c>
      <c r="D115" s="24">
        <f aca="true" t="shared" si="6" ref="D115:D129">C115+E115</f>
        <v>26.004</v>
      </c>
      <c r="E115" s="24">
        <f aca="true" t="shared" si="7" ref="E115:E129">C115*0.2</f>
        <v>4.3340000000000005</v>
      </c>
    </row>
    <row r="116" spans="1:5" ht="15.75">
      <c r="A116" s="25">
        <v>8</v>
      </c>
      <c r="B116" s="28" t="s">
        <v>176</v>
      </c>
      <c r="C116" s="24">
        <v>29.17</v>
      </c>
      <c r="D116" s="24">
        <f t="shared" si="6"/>
        <v>35.004000000000005</v>
      </c>
      <c r="E116" s="24">
        <f t="shared" si="7"/>
        <v>5.8340000000000005</v>
      </c>
    </row>
    <row r="117" spans="1:5" ht="15.75">
      <c r="A117" s="25">
        <v>9</v>
      </c>
      <c r="B117" s="28" t="s">
        <v>177</v>
      </c>
      <c r="C117" s="24">
        <v>15.84</v>
      </c>
      <c r="D117" s="24">
        <f t="shared" si="6"/>
        <v>18.998</v>
      </c>
      <c r="E117" s="24">
        <f>C117*0.2-0.01</f>
        <v>3.1580000000000004</v>
      </c>
    </row>
    <row r="118" spans="1:5" ht="15.75">
      <c r="A118" s="25">
        <v>10</v>
      </c>
      <c r="B118" s="28" t="s">
        <v>178</v>
      </c>
      <c r="C118" s="24">
        <v>12.5</v>
      </c>
      <c r="D118" s="24">
        <f t="shared" si="6"/>
        <v>15</v>
      </c>
      <c r="E118" s="24">
        <f t="shared" si="7"/>
        <v>2.5</v>
      </c>
    </row>
    <row r="119" spans="1:5" ht="15.75">
      <c r="A119" s="25">
        <v>11</v>
      </c>
      <c r="B119" s="28" t="s">
        <v>174</v>
      </c>
      <c r="C119" s="24">
        <v>15.83</v>
      </c>
      <c r="D119" s="24">
        <f t="shared" si="6"/>
        <v>18.996000000000002</v>
      </c>
      <c r="E119" s="24">
        <f t="shared" si="7"/>
        <v>3.1660000000000004</v>
      </c>
    </row>
    <row r="120" spans="1:5" ht="15.75">
      <c r="A120" s="25">
        <v>12</v>
      </c>
      <c r="B120" s="28" t="s">
        <v>183</v>
      </c>
      <c r="C120" s="24">
        <v>15.83</v>
      </c>
      <c r="D120" s="24">
        <f t="shared" si="6"/>
        <v>18.996000000000002</v>
      </c>
      <c r="E120" s="24">
        <f t="shared" si="7"/>
        <v>3.1660000000000004</v>
      </c>
    </row>
    <row r="121" spans="1:6" ht="15.75">
      <c r="A121" s="25">
        <v>13</v>
      </c>
      <c r="B121" s="28" t="s">
        <v>4</v>
      </c>
      <c r="C121" s="24">
        <v>27.5</v>
      </c>
      <c r="D121" s="24">
        <f t="shared" si="6"/>
        <v>33</v>
      </c>
      <c r="E121" s="24">
        <f t="shared" si="7"/>
        <v>5.5</v>
      </c>
      <c r="F121" s="34"/>
    </row>
    <row r="122" spans="1:5" ht="15.75">
      <c r="A122" s="25"/>
      <c r="B122" s="27" t="s">
        <v>5</v>
      </c>
      <c r="C122" s="24"/>
      <c r="D122" s="24"/>
      <c r="E122" s="24"/>
    </row>
    <row r="123" spans="1:5" ht="15.75">
      <c r="A123" s="25">
        <v>14</v>
      </c>
      <c r="B123" s="28" t="s">
        <v>157</v>
      </c>
      <c r="C123" s="24">
        <v>17.5</v>
      </c>
      <c r="D123" s="24">
        <f t="shared" si="6"/>
        <v>21</v>
      </c>
      <c r="E123" s="24">
        <f t="shared" si="7"/>
        <v>3.5</v>
      </c>
    </row>
    <row r="124" spans="1:5" ht="15.75">
      <c r="A124" s="25">
        <v>15</v>
      </c>
      <c r="B124" s="28" t="s">
        <v>158</v>
      </c>
      <c r="C124" s="24">
        <v>21.66</v>
      </c>
      <c r="D124" s="24">
        <f t="shared" si="6"/>
        <v>26.002</v>
      </c>
      <c r="E124" s="24">
        <f>C124*0.2+0.01</f>
        <v>4.342</v>
      </c>
    </row>
    <row r="125" spans="1:5" ht="15.75">
      <c r="A125" s="25"/>
      <c r="B125" s="27" t="s">
        <v>6</v>
      </c>
      <c r="C125" s="24"/>
      <c r="D125" s="24"/>
      <c r="E125" s="24"/>
    </row>
    <row r="126" spans="1:5" ht="15.75">
      <c r="A126" s="25">
        <v>16</v>
      </c>
      <c r="B126" s="28" t="s">
        <v>22</v>
      </c>
      <c r="C126" s="24">
        <v>47.5</v>
      </c>
      <c r="D126" s="24">
        <f t="shared" si="6"/>
        <v>57</v>
      </c>
      <c r="E126" s="24">
        <f t="shared" si="7"/>
        <v>9.5</v>
      </c>
    </row>
    <row r="127" spans="1:5" ht="15.75">
      <c r="A127" s="25">
        <v>17</v>
      </c>
      <c r="B127" s="28" t="s">
        <v>156</v>
      </c>
      <c r="C127" s="24">
        <v>40.83</v>
      </c>
      <c r="D127" s="24">
        <f t="shared" si="6"/>
        <v>48.995999999999995</v>
      </c>
      <c r="E127" s="24">
        <f t="shared" si="7"/>
        <v>8.166</v>
      </c>
    </row>
    <row r="128" spans="1:5" ht="15.75">
      <c r="A128" s="25">
        <v>18</v>
      </c>
      <c r="B128" s="28" t="s">
        <v>155</v>
      </c>
      <c r="C128" s="24">
        <v>21.67</v>
      </c>
      <c r="D128" s="24">
        <f t="shared" si="6"/>
        <v>26.004</v>
      </c>
      <c r="E128" s="24">
        <f t="shared" si="7"/>
        <v>4.3340000000000005</v>
      </c>
    </row>
    <row r="129" spans="1:5" ht="15.75">
      <c r="A129" s="25">
        <v>19</v>
      </c>
      <c r="B129" s="28" t="s">
        <v>45</v>
      </c>
      <c r="C129" s="24">
        <v>22.5</v>
      </c>
      <c r="D129" s="24">
        <f t="shared" si="6"/>
        <v>27</v>
      </c>
      <c r="E129" s="24">
        <f t="shared" si="7"/>
        <v>4.5</v>
      </c>
    </row>
    <row r="130" spans="1:5" ht="18.75">
      <c r="A130" s="15"/>
      <c r="B130" s="19" t="s">
        <v>114</v>
      </c>
      <c r="C130" s="14"/>
      <c r="D130" s="14"/>
      <c r="E130" s="14"/>
    </row>
    <row r="131" spans="1:5" ht="15.75">
      <c r="A131" s="15"/>
      <c r="B131" s="17" t="s">
        <v>115</v>
      </c>
      <c r="C131" s="14"/>
      <c r="D131" s="14"/>
      <c r="E131" s="14"/>
    </row>
    <row r="132" spans="1:5" ht="21.75" customHeight="1">
      <c r="A132" s="15">
        <v>1</v>
      </c>
      <c r="B132" s="16" t="s">
        <v>196</v>
      </c>
      <c r="C132" s="24">
        <v>67.5</v>
      </c>
      <c r="D132" s="24">
        <f>C132+E132</f>
        <v>81</v>
      </c>
      <c r="E132" s="24">
        <f aca="true" t="shared" si="8" ref="E132:E138">C132*0.2</f>
        <v>13.5</v>
      </c>
    </row>
    <row r="133" spans="1:5" ht="76.5" customHeight="1">
      <c r="A133" s="15">
        <v>2</v>
      </c>
      <c r="B133" s="16" t="s">
        <v>12</v>
      </c>
      <c r="C133" s="24">
        <v>72.5</v>
      </c>
      <c r="D133" s="24">
        <f aca="true" t="shared" si="9" ref="D133:D138">C133+E133</f>
        <v>87</v>
      </c>
      <c r="E133" s="24">
        <f t="shared" si="8"/>
        <v>14.5</v>
      </c>
    </row>
    <row r="134" spans="1:5" ht="31.5">
      <c r="A134" s="15">
        <v>3</v>
      </c>
      <c r="B134" s="16" t="s">
        <v>161</v>
      </c>
      <c r="C134" s="24">
        <v>67.5</v>
      </c>
      <c r="D134" s="24">
        <f t="shared" si="9"/>
        <v>81</v>
      </c>
      <c r="E134" s="24">
        <f t="shared" si="8"/>
        <v>13.5</v>
      </c>
    </row>
    <row r="135" spans="1:5" ht="13.5" customHeight="1">
      <c r="A135" s="15">
        <v>4</v>
      </c>
      <c r="B135" s="16" t="s">
        <v>159</v>
      </c>
      <c r="C135" s="24">
        <v>135</v>
      </c>
      <c r="D135" s="24">
        <f t="shared" si="9"/>
        <v>162</v>
      </c>
      <c r="E135" s="24">
        <f t="shared" si="8"/>
        <v>27</v>
      </c>
    </row>
    <row r="136" spans="1:5" ht="15.75">
      <c r="A136" s="15">
        <v>5</v>
      </c>
      <c r="B136" s="16" t="s">
        <v>179</v>
      </c>
      <c r="C136" s="24">
        <v>47.5</v>
      </c>
      <c r="D136" s="24">
        <f t="shared" si="9"/>
        <v>57</v>
      </c>
      <c r="E136" s="24">
        <f t="shared" si="8"/>
        <v>9.5</v>
      </c>
    </row>
    <row r="137" spans="1:5" ht="20.25" customHeight="1">
      <c r="A137" s="15">
        <v>6</v>
      </c>
      <c r="B137" s="16" t="s">
        <v>180</v>
      </c>
      <c r="C137" s="24">
        <v>46.67</v>
      </c>
      <c r="D137" s="24">
        <f t="shared" si="9"/>
        <v>56.004000000000005</v>
      </c>
      <c r="E137" s="24">
        <f t="shared" si="8"/>
        <v>9.334000000000001</v>
      </c>
    </row>
    <row r="138" spans="1:5" ht="20.25" customHeight="1">
      <c r="A138" s="15">
        <v>7</v>
      </c>
      <c r="B138" s="16" t="s">
        <v>181</v>
      </c>
      <c r="C138" s="24">
        <v>45</v>
      </c>
      <c r="D138" s="24">
        <f t="shared" si="9"/>
        <v>54</v>
      </c>
      <c r="E138" s="24">
        <f t="shared" si="8"/>
        <v>9</v>
      </c>
    </row>
    <row r="139" spans="1:5" ht="15.75">
      <c r="A139" s="25"/>
      <c r="B139" s="27" t="s">
        <v>116</v>
      </c>
      <c r="C139" s="24"/>
      <c r="D139" s="24"/>
      <c r="E139" s="24"/>
    </row>
    <row r="140" spans="1:5" ht="15.75">
      <c r="A140" s="25">
        <v>1</v>
      </c>
      <c r="B140" s="28" t="s">
        <v>191</v>
      </c>
      <c r="C140" s="24">
        <v>72.5</v>
      </c>
      <c r="D140" s="24">
        <f>C140+E140</f>
        <v>87</v>
      </c>
      <c r="E140" s="24">
        <f>C140*0.2</f>
        <v>14.5</v>
      </c>
    </row>
    <row r="141" spans="1:5" ht="16.5" thickBot="1">
      <c r="A141" s="25">
        <v>2</v>
      </c>
      <c r="B141" s="35" t="s">
        <v>190</v>
      </c>
      <c r="C141" s="24">
        <v>154.17</v>
      </c>
      <c r="D141" s="24">
        <f aca="true" t="shared" si="10" ref="D141:D148">C141+E141</f>
        <v>185.004</v>
      </c>
      <c r="E141" s="24">
        <f aca="true" t="shared" si="11" ref="E141:E148">C141*0.2</f>
        <v>30.834</v>
      </c>
    </row>
    <row r="142" spans="1:5" ht="16.5" thickBot="1">
      <c r="A142" s="25">
        <v>3</v>
      </c>
      <c r="B142" s="35" t="s">
        <v>50</v>
      </c>
      <c r="C142" s="24">
        <v>129.16</v>
      </c>
      <c r="D142" s="24">
        <f t="shared" si="10"/>
        <v>155.002</v>
      </c>
      <c r="E142" s="24">
        <f>C142*0.2+0.01</f>
        <v>25.842000000000002</v>
      </c>
    </row>
    <row r="143" spans="1:5" ht="16.5" thickBot="1">
      <c r="A143" s="25">
        <v>4</v>
      </c>
      <c r="B143" s="35" t="s">
        <v>49</v>
      </c>
      <c r="C143" s="24">
        <v>344.17</v>
      </c>
      <c r="D143" s="24">
        <f t="shared" si="10"/>
        <v>413.004</v>
      </c>
      <c r="E143" s="24">
        <f t="shared" si="11"/>
        <v>68.834</v>
      </c>
    </row>
    <row r="144" spans="1:5" ht="16.5" thickBot="1">
      <c r="A144" s="25">
        <v>5</v>
      </c>
      <c r="B144" s="35" t="s">
        <v>13</v>
      </c>
      <c r="C144" s="24">
        <v>155.83</v>
      </c>
      <c r="D144" s="24">
        <f t="shared" si="10"/>
        <v>186.996</v>
      </c>
      <c r="E144" s="24">
        <f t="shared" si="11"/>
        <v>31.166000000000004</v>
      </c>
    </row>
    <row r="145" spans="1:5" ht="16.5" thickBot="1">
      <c r="A145" s="25">
        <v>6</v>
      </c>
      <c r="B145" s="35" t="s">
        <v>48</v>
      </c>
      <c r="C145" s="24">
        <v>154.16</v>
      </c>
      <c r="D145" s="24">
        <f t="shared" si="10"/>
        <v>185.002</v>
      </c>
      <c r="E145" s="24">
        <f>C145*0.2+0.01</f>
        <v>30.842000000000002</v>
      </c>
    </row>
    <row r="146" spans="1:5" ht="16.5" thickBot="1">
      <c r="A146" s="25">
        <v>7</v>
      </c>
      <c r="B146" s="35" t="s">
        <v>47</v>
      </c>
      <c r="C146" s="24">
        <v>142.5</v>
      </c>
      <c r="D146" s="24">
        <f t="shared" si="10"/>
        <v>171</v>
      </c>
      <c r="E146" s="24">
        <f t="shared" si="11"/>
        <v>28.5</v>
      </c>
    </row>
    <row r="147" spans="1:5" ht="16.5" thickBot="1">
      <c r="A147" s="25">
        <v>8</v>
      </c>
      <c r="B147" s="35" t="s">
        <v>41</v>
      </c>
      <c r="C147" s="24">
        <v>79.16</v>
      </c>
      <c r="D147" s="24">
        <f t="shared" si="10"/>
        <v>95.002</v>
      </c>
      <c r="E147" s="24">
        <f>C147*0.2+0.01</f>
        <v>15.842</v>
      </c>
    </row>
    <row r="148" spans="1:5" ht="16.5" thickBot="1">
      <c r="A148" s="25">
        <v>9</v>
      </c>
      <c r="B148" s="33" t="s">
        <v>46</v>
      </c>
      <c r="C148" s="24">
        <v>129.17</v>
      </c>
      <c r="D148" s="24">
        <f t="shared" si="10"/>
        <v>155.004</v>
      </c>
      <c r="E148" s="24">
        <f t="shared" si="11"/>
        <v>25.834</v>
      </c>
    </row>
    <row r="149" spans="1:5" ht="15.75">
      <c r="A149" s="15"/>
      <c r="B149" s="17" t="s">
        <v>117</v>
      </c>
      <c r="C149" s="14"/>
      <c r="D149" s="14"/>
      <c r="E149" s="14"/>
    </row>
    <row r="150" spans="1:5" ht="15.75">
      <c r="A150" s="15">
        <v>1</v>
      </c>
      <c r="B150" s="16" t="s">
        <v>195</v>
      </c>
      <c r="C150" s="14">
        <v>70</v>
      </c>
      <c r="D150" s="14">
        <f aca="true" t="shared" si="12" ref="D150:D158">C150+E150</f>
        <v>84</v>
      </c>
      <c r="E150" s="14">
        <f>C150*0.2</f>
        <v>14</v>
      </c>
    </row>
    <row r="151" spans="1:5" ht="15.75">
      <c r="A151" s="15">
        <v>2</v>
      </c>
      <c r="B151" s="16" t="s">
        <v>192</v>
      </c>
      <c r="C151" s="14">
        <v>100</v>
      </c>
      <c r="D151" s="14">
        <f t="shared" si="12"/>
        <v>120</v>
      </c>
      <c r="E151" s="14">
        <f aca="true" t="shared" si="13" ref="E151:E158">C151*0.2</f>
        <v>20</v>
      </c>
    </row>
    <row r="152" spans="1:5" ht="15.75">
      <c r="A152" s="15">
        <v>3</v>
      </c>
      <c r="B152" s="16" t="s">
        <v>193</v>
      </c>
      <c r="C152" s="14">
        <v>230</v>
      </c>
      <c r="D152" s="14">
        <f t="shared" si="12"/>
        <v>276</v>
      </c>
      <c r="E152" s="14">
        <f t="shared" si="13"/>
        <v>46</v>
      </c>
    </row>
    <row r="153" spans="1:5" ht="15.75">
      <c r="A153" s="15">
        <v>4</v>
      </c>
      <c r="B153" s="16" t="s">
        <v>42</v>
      </c>
      <c r="C153" s="14">
        <v>308.33</v>
      </c>
      <c r="D153" s="14">
        <f t="shared" si="12"/>
        <v>369.996</v>
      </c>
      <c r="E153" s="14">
        <f t="shared" si="13"/>
        <v>61.666</v>
      </c>
    </row>
    <row r="154" spans="1:5" ht="15.75">
      <c r="A154" s="15">
        <v>5</v>
      </c>
      <c r="B154" s="16" t="s">
        <v>0</v>
      </c>
      <c r="C154" s="14">
        <v>16.66</v>
      </c>
      <c r="D154" s="14">
        <f t="shared" si="12"/>
        <v>20.002</v>
      </c>
      <c r="E154" s="14">
        <f>C154*0.2+0.01</f>
        <v>3.342</v>
      </c>
    </row>
    <row r="155" spans="1:5" ht="15.75">
      <c r="A155" s="15">
        <v>6</v>
      </c>
      <c r="B155" s="16" t="s">
        <v>140</v>
      </c>
      <c r="C155" s="14">
        <v>57.5</v>
      </c>
      <c r="D155" s="14">
        <f t="shared" si="12"/>
        <v>69</v>
      </c>
      <c r="E155" s="14">
        <f t="shared" si="13"/>
        <v>11.5</v>
      </c>
    </row>
    <row r="156" spans="1:5" ht="15.75">
      <c r="A156" s="15">
        <v>7</v>
      </c>
      <c r="B156" s="16" t="s">
        <v>194</v>
      </c>
      <c r="C156" s="14">
        <v>125.83</v>
      </c>
      <c r="D156" s="14">
        <f t="shared" si="12"/>
        <v>150.996</v>
      </c>
      <c r="E156" s="14">
        <f t="shared" si="13"/>
        <v>25.166</v>
      </c>
    </row>
    <row r="157" spans="1:5" ht="15.75">
      <c r="A157" s="15">
        <v>8</v>
      </c>
      <c r="B157" s="16" t="s">
        <v>43</v>
      </c>
      <c r="C157" s="14">
        <v>81.67</v>
      </c>
      <c r="D157" s="14">
        <f t="shared" si="12"/>
        <v>98.004</v>
      </c>
      <c r="E157" s="14">
        <f t="shared" si="13"/>
        <v>16.334</v>
      </c>
    </row>
    <row r="158" spans="1:5" ht="15.75">
      <c r="A158" s="15">
        <v>9</v>
      </c>
      <c r="B158" s="16" t="s">
        <v>44</v>
      </c>
      <c r="C158" s="14">
        <v>135</v>
      </c>
      <c r="D158" s="14">
        <f t="shared" si="12"/>
        <v>162</v>
      </c>
      <c r="E158" s="14">
        <f t="shared" si="13"/>
        <v>27</v>
      </c>
    </row>
    <row r="159" spans="1:5" ht="15.75">
      <c r="A159" s="25"/>
      <c r="B159" s="27" t="s">
        <v>14</v>
      </c>
      <c r="C159" s="24"/>
      <c r="D159" s="24"/>
      <c r="E159" s="24"/>
    </row>
    <row r="160" spans="1:5" ht="15.75">
      <c r="A160" s="25">
        <v>1</v>
      </c>
      <c r="B160" s="28" t="s">
        <v>123</v>
      </c>
      <c r="C160" s="24">
        <v>87.5</v>
      </c>
      <c r="D160" s="24">
        <f>C160+E160</f>
        <v>105</v>
      </c>
      <c r="E160" s="24">
        <f>C160*0.2</f>
        <v>17.5</v>
      </c>
    </row>
    <row r="161" spans="1:5" ht="15.75">
      <c r="A161" s="25">
        <v>2</v>
      </c>
      <c r="B161" s="28" t="s">
        <v>120</v>
      </c>
      <c r="C161" s="24">
        <v>109.17</v>
      </c>
      <c r="D161" s="24">
        <f>C161+E161</f>
        <v>131.00400000000002</v>
      </c>
      <c r="E161" s="24">
        <f>C161*0.2</f>
        <v>21.834000000000003</v>
      </c>
    </row>
    <row r="162" spans="1:5" ht="15.75">
      <c r="A162" s="25">
        <v>3</v>
      </c>
      <c r="B162" s="28" t="s">
        <v>121</v>
      </c>
      <c r="C162" s="24">
        <v>66.67</v>
      </c>
      <c r="D162" s="24">
        <f>C162+E162</f>
        <v>80.004</v>
      </c>
      <c r="E162" s="24">
        <f>C162*0.2</f>
        <v>13.334000000000001</v>
      </c>
    </row>
    <row r="163" spans="1:5" ht="15.75">
      <c r="A163" s="25">
        <v>4</v>
      </c>
      <c r="B163" s="28" t="s">
        <v>122</v>
      </c>
      <c r="C163" s="24">
        <v>90</v>
      </c>
      <c r="D163" s="24">
        <f>C163+E163</f>
        <v>108</v>
      </c>
      <c r="E163" s="24">
        <f>C163*0.2</f>
        <v>18</v>
      </c>
    </row>
    <row r="164" spans="1:5" ht="15.75">
      <c r="A164" s="25">
        <v>5</v>
      </c>
      <c r="B164" s="28" t="s">
        <v>139</v>
      </c>
      <c r="C164" s="24">
        <v>71.67</v>
      </c>
      <c r="D164" s="24">
        <f>C164+E164</f>
        <v>86.004</v>
      </c>
      <c r="E164" s="24">
        <f>C164*0.2</f>
        <v>14.334000000000001</v>
      </c>
    </row>
    <row r="165" spans="1:5" ht="15.75">
      <c r="A165" s="15"/>
      <c r="B165" s="17" t="s">
        <v>118</v>
      </c>
      <c r="C165" s="14"/>
      <c r="D165" s="14"/>
      <c r="E165" s="14"/>
    </row>
    <row r="166" spans="1:5" ht="15.75">
      <c r="A166" s="15">
        <v>1</v>
      </c>
      <c r="B166" s="16" t="s">
        <v>72</v>
      </c>
      <c r="C166" s="14">
        <v>23.55</v>
      </c>
      <c r="D166" s="14">
        <v>28</v>
      </c>
      <c r="E166" s="14"/>
    </row>
    <row r="167" spans="1:5" ht="15.75">
      <c r="A167" s="15">
        <v>2</v>
      </c>
      <c r="B167" s="16" t="s">
        <v>61</v>
      </c>
      <c r="C167" s="14">
        <v>11.3</v>
      </c>
      <c r="D167" s="14">
        <v>14</v>
      </c>
      <c r="E167" s="14"/>
    </row>
    <row r="168" spans="1:5" ht="15.75">
      <c r="A168" s="15">
        <v>3</v>
      </c>
      <c r="B168" s="16" t="s">
        <v>73</v>
      </c>
      <c r="C168" s="14">
        <v>28.34</v>
      </c>
      <c r="D168" s="14">
        <f aca="true" t="shared" si="14" ref="D168:D191">C168+E168</f>
        <v>33.998</v>
      </c>
      <c r="E168" s="14">
        <f>C168*0.2-0.01</f>
        <v>5.658</v>
      </c>
    </row>
    <row r="169" spans="1:5" ht="15.75">
      <c r="A169" s="15">
        <v>4</v>
      </c>
      <c r="B169" s="16" t="s">
        <v>74</v>
      </c>
      <c r="C169" s="14">
        <v>18.33</v>
      </c>
      <c r="D169" s="14">
        <f t="shared" si="14"/>
        <v>21.996</v>
      </c>
      <c r="E169" s="14">
        <f>C169*0.2</f>
        <v>3.666</v>
      </c>
    </row>
    <row r="170" spans="1:5" ht="15.75">
      <c r="A170" s="15">
        <v>5</v>
      </c>
      <c r="B170" s="16" t="s">
        <v>75</v>
      </c>
      <c r="C170" s="14">
        <v>18.33</v>
      </c>
      <c r="D170" s="14">
        <f t="shared" si="14"/>
        <v>21.996</v>
      </c>
      <c r="E170" s="14">
        <f>C170*0.2</f>
        <v>3.666</v>
      </c>
    </row>
    <row r="171" spans="1:5" ht="15.75">
      <c r="A171" s="15">
        <v>6</v>
      </c>
      <c r="B171" s="16" t="s">
        <v>141</v>
      </c>
      <c r="C171" s="14">
        <v>34.17</v>
      </c>
      <c r="D171" s="14">
        <f t="shared" si="14"/>
        <v>41.004000000000005</v>
      </c>
      <c r="E171" s="14">
        <f>C171*0.2</f>
        <v>6.8340000000000005</v>
      </c>
    </row>
    <row r="172" spans="1:5" ht="15.75">
      <c r="A172" s="15">
        <v>7</v>
      </c>
      <c r="B172" s="16" t="s">
        <v>162</v>
      </c>
      <c r="C172" s="14">
        <v>25.84</v>
      </c>
      <c r="D172" s="14">
        <f t="shared" si="14"/>
        <v>30.998</v>
      </c>
      <c r="E172" s="14">
        <f>C172*0.2-0.01</f>
        <v>5.158</v>
      </c>
    </row>
    <row r="173" spans="1:5" ht="15.75">
      <c r="A173" s="15">
        <v>8</v>
      </c>
      <c r="B173" s="16" t="s">
        <v>59</v>
      </c>
      <c r="C173" s="14">
        <v>20.83</v>
      </c>
      <c r="D173" s="14">
        <f t="shared" si="14"/>
        <v>24.996</v>
      </c>
      <c r="E173" s="14">
        <f>C173*0.2</f>
        <v>4.1659999999999995</v>
      </c>
    </row>
    <row r="174" spans="1:5" ht="31.5">
      <c r="A174" s="15">
        <v>9</v>
      </c>
      <c r="B174" s="16" t="s">
        <v>60</v>
      </c>
      <c r="C174" s="14">
        <v>20.83</v>
      </c>
      <c r="D174" s="14">
        <f t="shared" si="14"/>
        <v>24.996</v>
      </c>
      <c r="E174" s="14">
        <f aca="true" t="shared" si="15" ref="E174:E191">C174*0.2</f>
        <v>4.1659999999999995</v>
      </c>
    </row>
    <row r="175" spans="1:5" ht="31.5">
      <c r="A175" s="15">
        <v>10</v>
      </c>
      <c r="B175" s="16" t="s">
        <v>163</v>
      </c>
      <c r="C175" s="14">
        <v>20.83</v>
      </c>
      <c r="D175" s="14">
        <f t="shared" si="14"/>
        <v>24.996</v>
      </c>
      <c r="E175" s="14">
        <f t="shared" si="15"/>
        <v>4.1659999999999995</v>
      </c>
    </row>
    <row r="176" spans="1:5" ht="15.75">
      <c r="A176" s="15">
        <v>11</v>
      </c>
      <c r="B176" s="16" t="s">
        <v>164</v>
      </c>
      <c r="C176" s="14">
        <v>20.83</v>
      </c>
      <c r="D176" s="14">
        <f t="shared" si="14"/>
        <v>24.996</v>
      </c>
      <c r="E176" s="14">
        <f t="shared" si="15"/>
        <v>4.1659999999999995</v>
      </c>
    </row>
    <row r="177" spans="1:5" ht="47.25">
      <c r="A177" s="15">
        <v>12</v>
      </c>
      <c r="B177" s="16" t="s">
        <v>165</v>
      </c>
      <c r="C177" s="14">
        <v>35.83</v>
      </c>
      <c r="D177" s="14">
        <f t="shared" si="14"/>
        <v>42.995999999999995</v>
      </c>
      <c r="E177" s="14">
        <f t="shared" si="15"/>
        <v>7.166</v>
      </c>
    </row>
    <row r="178" spans="1:5" ht="31.5">
      <c r="A178" s="15">
        <v>13</v>
      </c>
      <c r="B178" s="16" t="s">
        <v>166</v>
      </c>
      <c r="C178" s="14">
        <v>30.83</v>
      </c>
      <c r="D178" s="14">
        <f t="shared" si="14"/>
        <v>36.995999999999995</v>
      </c>
      <c r="E178" s="14">
        <f t="shared" si="15"/>
        <v>6.166</v>
      </c>
    </row>
    <row r="179" spans="1:5" ht="31.5">
      <c r="A179" s="15">
        <v>14</v>
      </c>
      <c r="B179" s="16" t="s">
        <v>167</v>
      </c>
      <c r="C179" s="14">
        <v>25.84</v>
      </c>
      <c r="D179" s="14">
        <f t="shared" si="14"/>
        <v>30.998</v>
      </c>
      <c r="E179" s="14">
        <f>C179*0.2-0.01</f>
        <v>5.158</v>
      </c>
    </row>
    <row r="180" spans="1:5" ht="15.75">
      <c r="A180" s="15">
        <v>15</v>
      </c>
      <c r="B180" s="16" t="s">
        <v>168</v>
      </c>
      <c r="C180" s="14">
        <v>25.84</v>
      </c>
      <c r="D180" s="14">
        <f t="shared" si="14"/>
        <v>30.998</v>
      </c>
      <c r="E180" s="14">
        <f>C180*0.2-0.01</f>
        <v>5.158</v>
      </c>
    </row>
    <row r="181" spans="1:5" ht="15.75">
      <c r="A181" s="15">
        <v>16</v>
      </c>
      <c r="B181" s="16" t="s">
        <v>169</v>
      </c>
      <c r="C181" s="14">
        <v>40.83</v>
      </c>
      <c r="D181" s="14">
        <f t="shared" si="14"/>
        <v>48.995999999999995</v>
      </c>
      <c r="E181" s="14">
        <f>C181*0.2</f>
        <v>8.166</v>
      </c>
    </row>
    <row r="182" spans="1:5" ht="31.5">
      <c r="A182" s="15">
        <v>17</v>
      </c>
      <c r="B182" s="16" t="s">
        <v>170</v>
      </c>
      <c r="C182" s="14">
        <v>30.83</v>
      </c>
      <c r="D182" s="14">
        <f t="shared" si="14"/>
        <v>36.995999999999995</v>
      </c>
      <c r="E182" s="14">
        <f t="shared" si="15"/>
        <v>6.166</v>
      </c>
    </row>
    <row r="183" spans="1:5" ht="31.5">
      <c r="A183" s="15">
        <v>18</v>
      </c>
      <c r="B183" s="16" t="s">
        <v>199</v>
      </c>
      <c r="C183" s="14">
        <v>40.83</v>
      </c>
      <c r="D183" s="14">
        <f t="shared" si="14"/>
        <v>48.995999999999995</v>
      </c>
      <c r="E183" s="14">
        <f t="shared" si="15"/>
        <v>8.166</v>
      </c>
    </row>
    <row r="184" spans="1:5" ht="15.75">
      <c r="A184" s="15">
        <v>19</v>
      </c>
      <c r="B184" s="16" t="s">
        <v>171</v>
      </c>
      <c r="C184" s="14">
        <v>25.84</v>
      </c>
      <c r="D184" s="14">
        <f t="shared" si="14"/>
        <v>30.998</v>
      </c>
      <c r="E184" s="14">
        <f>C184*0.2-0.01</f>
        <v>5.158</v>
      </c>
    </row>
    <row r="185" spans="1:5" ht="31.5">
      <c r="A185" s="15">
        <v>20</v>
      </c>
      <c r="B185" s="16" t="s">
        <v>144</v>
      </c>
      <c r="C185" s="14">
        <v>30.83</v>
      </c>
      <c r="D185" s="14">
        <f t="shared" si="14"/>
        <v>36.995999999999995</v>
      </c>
      <c r="E185" s="14">
        <f t="shared" si="15"/>
        <v>6.166</v>
      </c>
    </row>
    <row r="186" spans="1:5" ht="15.75">
      <c r="A186" s="15">
        <v>21</v>
      </c>
      <c r="B186" s="16" t="s">
        <v>145</v>
      </c>
      <c r="C186" s="14">
        <v>25.84</v>
      </c>
      <c r="D186" s="14">
        <f t="shared" si="14"/>
        <v>30.998</v>
      </c>
      <c r="E186" s="14">
        <f>C186*0.2-0.01</f>
        <v>5.158</v>
      </c>
    </row>
    <row r="187" spans="1:5" ht="31.5">
      <c r="A187" s="15">
        <v>22</v>
      </c>
      <c r="B187" s="16" t="s">
        <v>146</v>
      </c>
      <c r="C187" s="14">
        <v>20.83</v>
      </c>
      <c r="D187" s="14">
        <f t="shared" si="14"/>
        <v>24.996</v>
      </c>
      <c r="E187" s="14">
        <f t="shared" si="15"/>
        <v>4.1659999999999995</v>
      </c>
    </row>
    <row r="188" spans="1:5" ht="31.5">
      <c r="A188" s="15">
        <v>23</v>
      </c>
      <c r="B188" s="16" t="s">
        <v>147</v>
      </c>
      <c r="C188" s="14">
        <v>20.83</v>
      </c>
      <c r="D188" s="14">
        <f t="shared" si="14"/>
        <v>24.996</v>
      </c>
      <c r="E188" s="14">
        <f t="shared" si="15"/>
        <v>4.1659999999999995</v>
      </c>
    </row>
    <row r="189" spans="1:5" ht="15.75">
      <c r="A189" s="15">
        <v>24</v>
      </c>
      <c r="B189" s="16" t="s">
        <v>148</v>
      </c>
      <c r="C189" s="14">
        <v>20.83</v>
      </c>
      <c r="D189" s="14">
        <f t="shared" si="14"/>
        <v>24.996</v>
      </c>
      <c r="E189" s="14">
        <f t="shared" si="15"/>
        <v>4.1659999999999995</v>
      </c>
    </row>
    <row r="190" spans="1:5" ht="15.75">
      <c r="A190" s="15">
        <v>25</v>
      </c>
      <c r="B190" s="16" t="s">
        <v>149</v>
      </c>
      <c r="C190" s="14">
        <v>20.83</v>
      </c>
      <c r="D190" s="14">
        <f t="shared" si="14"/>
        <v>24.996</v>
      </c>
      <c r="E190" s="14">
        <f t="shared" si="15"/>
        <v>4.1659999999999995</v>
      </c>
    </row>
    <row r="191" spans="1:5" ht="15.75">
      <c r="A191" s="15">
        <v>26</v>
      </c>
      <c r="B191" s="16" t="s">
        <v>150</v>
      </c>
      <c r="C191" s="14">
        <v>20.83</v>
      </c>
      <c r="D191" s="14">
        <f t="shared" si="14"/>
        <v>24.996</v>
      </c>
      <c r="E191" s="14">
        <f t="shared" si="15"/>
        <v>4.1659999999999995</v>
      </c>
    </row>
    <row r="192" spans="1:5" ht="15.75">
      <c r="A192" s="15"/>
      <c r="B192" s="17" t="s">
        <v>119</v>
      </c>
      <c r="C192" s="14"/>
      <c r="D192" s="14"/>
      <c r="E192" s="14"/>
    </row>
    <row r="193" spans="1:5" ht="15.75">
      <c r="A193" s="15">
        <v>1</v>
      </c>
      <c r="B193" s="16" t="s">
        <v>36</v>
      </c>
      <c r="C193" s="14">
        <v>33.33</v>
      </c>
      <c r="D193" s="14">
        <f aca="true" t="shared" si="16" ref="D193:D203">C193+E193</f>
        <v>39.995999999999995</v>
      </c>
      <c r="E193" s="14">
        <f>C193*0.2</f>
        <v>6.666</v>
      </c>
    </row>
    <row r="194" spans="1:5" ht="15.75">
      <c r="A194" s="15">
        <v>2</v>
      </c>
      <c r="B194" s="16" t="s">
        <v>37</v>
      </c>
      <c r="C194" s="14">
        <v>38.33</v>
      </c>
      <c r="D194" s="14">
        <f t="shared" si="16"/>
        <v>45.995999999999995</v>
      </c>
      <c r="E194" s="14">
        <f aca="true" t="shared" si="17" ref="E194:E203">C194*0.2</f>
        <v>7.666</v>
      </c>
    </row>
    <row r="195" spans="1:5" ht="15.75">
      <c r="A195" s="15">
        <v>3</v>
      </c>
      <c r="B195" s="16" t="s">
        <v>134</v>
      </c>
      <c r="C195" s="14">
        <v>38.33</v>
      </c>
      <c r="D195" s="14">
        <f t="shared" si="16"/>
        <v>45.995999999999995</v>
      </c>
      <c r="E195" s="14">
        <f t="shared" si="17"/>
        <v>7.666</v>
      </c>
    </row>
    <row r="196" spans="1:5" ht="15.75">
      <c r="A196" s="15">
        <v>4</v>
      </c>
      <c r="B196" s="16" t="s">
        <v>135</v>
      </c>
      <c r="C196" s="14">
        <v>38.33</v>
      </c>
      <c r="D196" s="14">
        <f t="shared" si="16"/>
        <v>45.995999999999995</v>
      </c>
      <c r="E196" s="14">
        <f t="shared" si="17"/>
        <v>7.666</v>
      </c>
    </row>
    <row r="197" spans="1:5" ht="15.75">
      <c r="A197" s="15">
        <v>5</v>
      </c>
      <c r="B197" s="16" t="s">
        <v>27</v>
      </c>
      <c r="C197" s="14">
        <v>64.16</v>
      </c>
      <c r="D197" s="14">
        <f t="shared" si="16"/>
        <v>77.002</v>
      </c>
      <c r="E197" s="14">
        <f>C197*0.2+0.01</f>
        <v>12.842</v>
      </c>
    </row>
    <row r="198" spans="1:5" ht="15.75">
      <c r="A198" s="15">
        <v>6</v>
      </c>
      <c r="B198" s="16" t="s">
        <v>40</v>
      </c>
      <c r="C198" s="14">
        <v>67.5</v>
      </c>
      <c r="D198" s="14">
        <f t="shared" si="16"/>
        <v>81</v>
      </c>
      <c r="E198" s="14">
        <f>C198*0.2</f>
        <v>13.5</v>
      </c>
    </row>
    <row r="199" spans="1:5" ht="15.75">
      <c r="A199" s="15">
        <v>7</v>
      </c>
      <c r="B199" s="16" t="s">
        <v>38</v>
      </c>
      <c r="C199" s="14">
        <v>70</v>
      </c>
      <c r="D199" s="14">
        <f t="shared" si="16"/>
        <v>84</v>
      </c>
      <c r="E199" s="14">
        <f t="shared" si="17"/>
        <v>14</v>
      </c>
    </row>
    <row r="200" spans="1:5" ht="15.75">
      <c r="A200" s="15">
        <v>8</v>
      </c>
      <c r="B200" s="16" t="s">
        <v>39</v>
      </c>
      <c r="C200" s="14">
        <v>72.5</v>
      </c>
      <c r="D200" s="14">
        <f t="shared" si="16"/>
        <v>87</v>
      </c>
      <c r="E200" s="14">
        <f t="shared" si="17"/>
        <v>14.5</v>
      </c>
    </row>
    <row r="201" spans="1:5" ht="15.75">
      <c r="A201" s="15">
        <v>9</v>
      </c>
      <c r="B201" s="16" t="s">
        <v>133</v>
      </c>
      <c r="C201" s="14">
        <v>75</v>
      </c>
      <c r="D201" s="14">
        <f t="shared" si="16"/>
        <v>90</v>
      </c>
      <c r="E201" s="14">
        <f t="shared" si="17"/>
        <v>15</v>
      </c>
    </row>
    <row r="202" spans="1:5" ht="15.75">
      <c r="A202" s="15">
        <v>10</v>
      </c>
      <c r="B202" s="16" t="s">
        <v>15</v>
      </c>
      <c r="C202" s="14">
        <v>109.17</v>
      </c>
      <c r="D202" s="14">
        <f>C202+E202</f>
        <v>131.00400000000002</v>
      </c>
      <c r="E202" s="14">
        <f>C202*0.2</f>
        <v>21.834000000000003</v>
      </c>
    </row>
    <row r="203" spans="1:5" ht="15.75">
      <c r="A203" s="15">
        <v>11</v>
      </c>
      <c r="B203" s="16" t="s">
        <v>58</v>
      </c>
      <c r="C203" s="14">
        <v>66.67</v>
      </c>
      <c r="D203" s="14">
        <f t="shared" si="16"/>
        <v>80.004</v>
      </c>
      <c r="E203" s="14">
        <f t="shared" si="17"/>
        <v>13.334000000000001</v>
      </c>
    </row>
  </sheetData>
  <sheetProtection/>
  <mergeCells count="5">
    <mergeCell ref="A8:D8"/>
    <mergeCell ref="B5:E5"/>
    <mergeCell ref="B2:E2"/>
    <mergeCell ref="B3:E3"/>
    <mergeCell ref="B4:E4"/>
  </mergeCells>
  <printOptions/>
  <pageMargins left="0.7874015748031497" right="0.3937007874015748" top="0.3937007874015748"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Поликлиника №6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Главный бухгалтер</dc:creator>
  <cp:keywords/>
  <dc:description/>
  <cp:lastModifiedBy>Пользователь Windows</cp:lastModifiedBy>
  <cp:lastPrinted>2019-07-10T11:00:30Z</cp:lastPrinted>
  <dcterms:created xsi:type="dcterms:W3CDTF">2011-01-02T07:54:54Z</dcterms:created>
  <dcterms:modified xsi:type="dcterms:W3CDTF">2019-07-12T08:04:44Z</dcterms:modified>
  <cp:category/>
  <cp:version/>
  <cp:contentType/>
  <cp:contentStatus/>
</cp:coreProperties>
</file>